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115" windowHeight="66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5" i="1" l="1"/>
  <c r="R15" i="1"/>
  <c r="J2" i="1"/>
  <c r="P14" i="1"/>
  <c r="M14" i="1"/>
  <c r="J14" i="1" l="1"/>
  <c r="K14" i="1"/>
  <c r="L14" i="1"/>
  <c r="I14" i="1"/>
  <c r="F8" i="1"/>
  <c r="F9" i="1"/>
  <c r="F10" i="1"/>
  <c r="F11" i="1"/>
  <c r="F12" i="1"/>
  <c r="F13" i="1"/>
  <c r="E7" i="1"/>
  <c r="F7" i="1"/>
  <c r="E8" i="1"/>
  <c r="E9" i="1"/>
  <c r="E10" i="1"/>
  <c r="E11" i="1"/>
  <c r="E12" i="1"/>
  <c r="E13" i="1"/>
  <c r="B8" i="1"/>
  <c r="B9" i="1"/>
  <c r="B10" i="1"/>
  <c r="B11" i="1"/>
  <c r="B12" i="1"/>
  <c r="B13" i="1"/>
  <c r="B7" i="1"/>
  <c r="A7" i="1"/>
  <c r="A8" i="1"/>
  <c r="A9" i="1"/>
  <c r="A10" i="1"/>
  <c r="A11" i="1"/>
  <c r="A12" i="1"/>
  <c r="A13" i="1"/>
  <c r="O8" i="1" l="1"/>
  <c r="O9" i="1"/>
  <c r="O10" i="1"/>
  <c r="O11" i="1"/>
  <c r="O12" i="1"/>
  <c r="O13" i="1"/>
  <c r="O7" i="1"/>
</calcChain>
</file>

<file path=xl/sharedStrings.xml><?xml version="1.0" encoding="utf-8"?>
<sst xmlns="http://schemas.openxmlformats.org/spreadsheetml/2006/main" count="54" uniqueCount="39">
  <si>
    <t>出差旅费报销单</t>
    <phoneticPr fontId="2" type="noConversion"/>
  </si>
  <si>
    <t>单位</t>
    <phoneticPr fontId="2" type="noConversion"/>
  </si>
  <si>
    <t>填报日期</t>
    <phoneticPr fontId="2" type="noConversion"/>
  </si>
  <si>
    <t>出差人</t>
    <phoneticPr fontId="2" type="noConversion"/>
  </si>
  <si>
    <t>出差事由</t>
    <phoneticPr fontId="2" type="noConversion"/>
  </si>
  <si>
    <t>经费来源</t>
    <phoneticPr fontId="2" type="noConversion"/>
  </si>
  <si>
    <t>起止时间及地址</t>
    <phoneticPr fontId="2" type="noConversion"/>
  </si>
  <si>
    <t>月</t>
    <phoneticPr fontId="2" type="noConversion"/>
  </si>
  <si>
    <t>日</t>
    <phoneticPr fontId="2" type="noConversion"/>
  </si>
  <si>
    <t>起点</t>
    <phoneticPr fontId="2" type="noConversion"/>
  </si>
  <si>
    <t>终点</t>
    <phoneticPr fontId="2" type="noConversion"/>
  </si>
  <si>
    <t>飞机</t>
    <phoneticPr fontId="2" type="noConversion"/>
  </si>
  <si>
    <t>火车</t>
    <phoneticPr fontId="2" type="noConversion"/>
  </si>
  <si>
    <t>长途汽车</t>
    <phoneticPr fontId="2" type="noConversion"/>
  </si>
  <si>
    <t>通宵乘车补助</t>
    <phoneticPr fontId="2" type="noConversion"/>
  </si>
  <si>
    <t>住宿费</t>
    <phoneticPr fontId="2" type="noConversion"/>
  </si>
  <si>
    <t xml:space="preserve">其他 </t>
    <phoneticPr fontId="2" type="noConversion"/>
  </si>
  <si>
    <t>项目</t>
    <phoneticPr fontId="2" type="noConversion"/>
  </si>
  <si>
    <t>金额</t>
    <phoneticPr fontId="2" type="noConversion"/>
  </si>
  <si>
    <t>天数</t>
    <phoneticPr fontId="2" type="noConversion"/>
  </si>
  <si>
    <t>标准</t>
    <phoneticPr fontId="2" type="noConversion"/>
  </si>
  <si>
    <t>市内交通及生活补助</t>
    <phoneticPr fontId="2" type="noConversion"/>
  </si>
  <si>
    <t>小计</t>
    <phoneticPr fontId="2" type="noConversion"/>
  </si>
  <si>
    <t>金额合计（大写）</t>
    <phoneticPr fontId="2" type="noConversion"/>
  </si>
  <si>
    <t>预支</t>
    <phoneticPr fontId="2" type="noConversion"/>
  </si>
  <si>
    <t>核销</t>
    <phoneticPr fontId="2" type="noConversion"/>
  </si>
  <si>
    <t>退补</t>
    <phoneticPr fontId="2" type="noConversion"/>
  </si>
  <si>
    <t>共  1  页</t>
    <phoneticPr fontId="2" type="noConversion"/>
  </si>
  <si>
    <t>洽谈商务</t>
    <phoneticPr fontId="2" type="noConversion"/>
  </si>
  <si>
    <t>半支半自付</t>
    <phoneticPr fontId="2" type="noConversion"/>
  </si>
  <si>
    <t>成都</t>
    <phoneticPr fontId="2" type="noConversion"/>
  </si>
  <si>
    <t>北京</t>
    <phoneticPr fontId="2" type="noConversion"/>
  </si>
  <si>
    <t>天津</t>
    <phoneticPr fontId="2" type="noConversion"/>
  </si>
  <si>
    <t>南京</t>
    <phoneticPr fontId="2" type="noConversion"/>
  </si>
  <si>
    <t>上海</t>
    <phoneticPr fontId="2" type="noConversion"/>
  </si>
  <si>
    <t>西安</t>
    <phoneticPr fontId="2" type="noConversion"/>
  </si>
  <si>
    <t>重庆</t>
    <phoneticPr fontId="2" type="noConversion"/>
  </si>
  <si>
    <t>华云集团A分公司</t>
    <phoneticPr fontId="2" type="noConversion"/>
  </si>
  <si>
    <t>廖晓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</si>
</sst>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￥&quot;* #,##0.00_ ;_ &quot;￥&quot;* \-#,##0.00_ ;_ &quot;￥&quot;* &quot;-&quot;??_ ;_ @_ "/>
    <numFmt numFmtId="176" formatCode="[DBNum2][$-804]General"/>
    <numFmt numFmtId="177" formatCode="&quot;￥&quot;#,##0.00_);[Red]\(&quot;￥&quot;#,##0.00\)"/>
  </numFmts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22"/>
      <color theme="1"/>
      <name val="华文中宋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4" fontId="4" fillId="0" borderId="2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 applyAlignment="1">
      <alignment horizontal="center" vertical="center"/>
    </xf>
    <xf numFmtId="44" fontId="6" fillId="0" borderId="1" xfId="1" applyFont="1" applyBorder="1">
      <alignment vertical="center"/>
    </xf>
    <xf numFmtId="0" fontId="6" fillId="0" borderId="4" xfId="0" applyFont="1" applyBorder="1">
      <alignment vertical="center"/>
    </xf>
    <xf numFmtId="44" fontId="6" fillId="0" borderId="17" xfId="1" applyFont="1" applyBorder="1" applyAlignment="1">
      <alignment horizontal="center" vertical="center"/>
    </xf>
    <xf numFmtId="44" fontId="6" fillId="0" borderId="12" xfId="1" applyFont="1" applyBorder="1" applyAlignment="1">
      <alignment horizontal="center" vertical="center"/>
    </xf>
    <xf numFmtId="44" fontId="6" fillId="0" borderId="13" xfId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4" fontId="6" fillId="0" borderId="5" xfId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7" fillId="0" borderId="1" xfId="0" applyFont="1" applyBorder="1">
      <alignment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76" fontId="7" fillId="0" borderId="19" xfId="1" applyNumberFormat="1" applyFont="1" applyBorder="1" applyAlignment="1">
      <alignment horizontal="center" vertical="center"/>
    </xf>
    <xf numFmtId="176" fontId="7" fillId="0" borderId="15" xfId="1" applyNumberFormat="1" applyFont="1" applyBorder="1" applyAlignment="1">
      <alignment horizontal="center" vertical="center"/>
    </xf>
    <xf numFmtId="176" fontId="7" fillId="0" borderId="16" xfId="1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77" fontId="6" fillId="0" borderId="5" xfId="1" applyNumberFormat="1" applyFont="1" applyBorder="1" applyAlignment="1">
      <alignment horizontal="center" vertical="center"/>
    </xf>
    <xf numFmtId="177" fontId="6" fillId="0" borderId="6" xfId="1" applyNumberFormat="1" applyFont="1" applyBorder="1">
      <alignment vertical="center"/>
    </xf>
    <xf numFmtId="177" fontId="0" fillId="0" borderId="0" xfId="0" applyNumberFormat="1">
      <alignment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zoomScale="90" zoomScaleNormal="90" workbookViewId="0">
      <selection activeCell="I15" sqref="I15:L15"/>
    </sheetView>
  </sheetViews>
  <sheetFormatPr defaultRowHeight="13.5" x14ac:dyDescent="0.15"/>
  <cols>
    <col min="1" max="1" width="3.5" customWidth="1"/>
    <col min="2" max="2" width="3.375" customWidth="1"/>
    <col min="3" max="3" width="11.375" hidden="1" customWidth="1"/>
    <col min="5" max="5" width="3.125" customWidth="1"/>
    <col min="6" max="6" width="3" customWidth="1"/>
    <col min="7" max="7" width="11" hidden="1" customWidth="1"/>
    <col min="9" max="9" width="13.25" customWidth="1"/>
    <col min="10" max="10" width="11.5" bestFit="1" customWidth="1"/>
    <col min="11" max="11" width="11.5" customWidth="1"/>
    <col min="12" max="12" width="12.875" customWidth="1"/>
    <col min="13" max="13" width="4.75" customWidth="1"/>
    <col min="14" max="14" width="12.875" customWidth="1"/>
    <col min="15" max="15" width="10.75" customWidth="1"/>
    <col min="16" max="16" width="13.75" customWidth="1"/>
    <col min="18" max="18" width="12.375" customWidth="1"/>
  </cols>
  <sheetData>
    <row r="1" spans="1:18" ht="30.75" x14ac:dyDescent="0.1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15">
      <c r="J2" s="50">
        <f>I15-N15-P15</f>
        <v>209</v>
      </c>
    </row>
    <row r="3" spans="1:18" ht="14.25" thickBot="1" x14ac:dyDescent="0.2">
      <c r="A3" s="1" t="s">
        <v>1</v>
      </c>
      <c r="B3" s="2"/>
      <c r="C3" s="2"/>
      <c r="D3" s="4" t="s">
        <v>37</v>
      </c>
      <c r="E3" s="4"/>
      <c r="F3" s="4"/>
      <c r="G3" s="4"/>
      <c r="H3" s="4"/>
      <c r="I3" s="4"/>
      <c r="J3" s="4"/>
      <c r="K3" s="2" t="s">
        <v>2</v>
      </c>
      <c r="L3" s="5">
        <v>41176</v>
      </c>
      <c r="M3" s="4"/>
      <c r="N3" s="4"/>
      <c r="O3" s="4"/>
      <c r="P3" s="2"/>
      <c r="Q3" s="3" t="s">
        <v>27</v>
      </c>
    </row>
    <row r="4" spans="1:18" ht="21.95" customHeight="1" x14ac:dyDescent="0.15">
      <c r="A4" s="38" t="s">
        <v>3</v>
      </c>
      <c r="B4" s="39"/>
      <c r="C4" s="19"/>
      <c r="D4" s="20" t="s">
        <v>38</v>
      </c>
      <c r="E4" s="21"/>
      <c r="F4" s="21"/>
      <c r="G4" s="21"/>
      <c r="H4" s="21"/>
      <c r="I4" s="18"/>
      <c r="J4" s="40" t="s">
        <v>4</v>
      </c>
      <c r="K4" s="20" t="s">
        <v>28</v>
      </c>
      <c r="L4" s="21"/>
      <c r="M4" s="21"/>
      <c r="N4" s="18"/>
      <c r="O4" s="40" t="s">
        <v>5</v>
      </c>
      <c r="P4" s="20" t="s">
        <v>29</v>
      </c>
      <c r="Q4" s="21"/>
      <c r="R4" s="22"/>
    </row>
    <row r="5" spans="1:18" ht="21.95" customHeight="1" x14ac:dyDescent="0.15">
      <c r="A5" s="41" t="s">
        <v>6</v>
      </c>
      <c r="B5" s="42"/>
      <c r="C5" s="42"/>
      <c r="D5" s="42"/>
      <c r="E5" s="42"/>
      <c r="F5" s="42"/>
      <c r="G5" s="42"/>
      <c r="H5" s="42"/>
      <c r="I5" s="24" t="s">
        <v>11</v>
      </c>
      <c r="J5" s="24" t="s">
        <v>12</v>
      </c>
      <c r="K5" s="24" t="s">
        <v>13</v>
      </c>
      <c r="L5" s="24" t="s">
        <v>14</v>
      </c>
      <c r="M5" s="25" t="s">
        <v>21</v>
      </c>
      <c r="N5" s="26"/>
      <c r="O5" s="27"/>
      <c r="P5" s="24" t="s">
        <v>15</v>
      </c>
      <c r="Q5" s="23" t="s">
        <v>16</v>
      </c>
      <c r="R5" s="28"/>
    </row>
    <row r="6" spans="1:18" ht="21.95" customHeight="1" x14ac:dyDescent="0.15">
      <c r="A6" s="43" t="s">
        <v>7</v>
      </c>
      <c r="B6" s="44" t="s">
        <v>8</v>
      </c>
      <c r="C6" s="44"/>
      <c r="D6" s="44" t="s">
        <v>9</v>
      </c>
      <c r="E6" s="44" t="s">
        <v>7</v>
      </c>
      <c r="F6" s="44" t="s">
        <v>8</v>
      </c>
      <c r="G6" s="44"/>
      <c r="H6" s="44" t="s">
        <v>10</v>
      </c>
      <c r="I6" s="24" t="s">
        <v>18</v>
      </c>
      <c r="J6" s="24" t="s">
        <v>18</v>
      </c>
      <c r="K6" s="24" t="s">
        <v>18</v>
      </c>
      <c r="L6" s="24" t="s">
        <v>18</v>
      </c>
      <c r="M6" s="24" t="s">
        <v>19</v>
      </c>
      <c r="N6" s="24" t="s">
        <v>20</v>
      </c>
      <c r="O6" s="24" t="s">
        <v>18</v>
      </c>
      <c r="P6" s="24" t="s">
        <v>18</v>
      </c>
      <c r="Q6" s="24" t="s">
        <v>17</v>
      </c>
      <c r="R6" s="29" t="s">
        <v>18</v>
      </c>
    </row>
    <row r="7" spans="1:18" ht="21.95" customHeight="1" x14ac:dyDescent="0.15">
      <c r="A7" s="30">
        <f>MONTH(C7)</f>
        <v>9</v>
      </c>
      <c r="B7" s="31">
        <f>DAY(C7)</f>
        <v>1</v>
      </c>
      <c r="C7" s="9">
        <v>41153</v>
      </c>
      <c r="D7" s="24" t="s">
        <v>30</v>
      </c>
      <c r="E7" s="24">
        <f>MONTH(G7)</f>
        <v>9</v>
      </c>
      <c r="F7" s="24">
        <f>DAY(G7)</f>
        <v>3</v>
      </c>
      <c r="G7" s="9">
        <v>41155</v>
      </c>
      <c r="H7" s="24" t="s">
        <v>31</v>
      </c>
      <c r="I7" s="10">
        <v>1520</v>
      </c>
      <c r="J7" s="10"/>
      <c r="K7" s="10"/>
      <c r="L7" s="10"/>
      <c r="M7" s="8">
        <v>3</v>
      </c>
      <c r="N7" s="10">
        <v>120</v>
      </c>
      <c r="O7" s="10">
        <f>M7*N7</f>
        <v>360</v>
      </c>
      <c r="P7" s="10">
        <v>350</v>
      </c>
      <c r="Q7" s="8"/>
      <c r="R7" s="11"/>
    </row>
    <row r="8" spans="1:18" ht="21.95" customHeight="1" x14ac:dyDescent="0.15">
      <c r="A8" s="30">
        <f t="shared" ref="A8:A13" si="0">MONTH(C8)</f>
        <v>9</v>
      </c>
      <c r="B8" s="31">
        <f t="shared" ref="B8:B13" si="1">DAY(C8)</f>
        <v>3</v>
      </c>
      <c r="C8" s="9">
        <v>41155</v>
      </c>
      <c r="D8" s="24" t="s">
        <v>31</v>
      </c>
      <c r="E8" s="24">
        <f t="shared" ref="E8:E13" si="2">MONTH(G8)</f>
        <v>9</v>
      </c>
      <c r="F8" s="24">
        <f t="shared" ref="F8:F13" si="3">DAY(G8)</f>
        <v>7</v>
      </c>
      <c r="G8" s="9">
        <v>41159</v>
      </c>
      <c r="H8" s="24" t="s">
        <v>32</v>
      </c>
      <c r="I8" s="10"/>
      <c r="J8" s="10">
        <v>70</v>
      </c>
      <c r="K8" s="10"/>
      <c r="L8" s="10">
        <v>100</v>
      </c>
      <c r="M8" s="8">
        <v>4</v>
      </c>
      <c r="N8" s="10">
        <v>120</v>
      </c>
      <c r="O8" s="10">
        <f t="shared" ref="O8:O13" si="4">M8*N8</f>
        <v>480</v>
      </c>
      <c r="P8" s="10">
        <v>480</v>
      </c>
      <c r="Q8" s="8"/>
      <c r="R8" s="11"/>
    </row>
    <row r="9" spans="1:18" ht="21.95" customHeight="1" x14ac:dyDescent="0.15">
      <c r="A9" s="30">
        <f t="shared" si="0"/>
        <v>9</v>
      </c>
      <c r="B9" s="31">
        <f t="shared" si="1"/>
        <v>7</v>
      </c>
      <c r="C9" s="9">
        <v>41159</v>
      </c>
      <c r="D9" s="24" t="s">
        <v>32</v>
      </c>
      <c r="E9" s="24">
        <f t="shared" si="2"/>
        <v>9</v>
      </c>
      <c r="F9" s="24">
        <f t="shared" si="3"/>
        <v>12</v>
      </c>
      <c r="G9" s="9">
        <v>41164</v>
      </c>
      <c r="H9" s="24" t="s">
        <v>33</v>
      </c>
      <c r="I9" s="10"/>
      <c r="J9" s="10"/>
      <c r="K9" s="10">
        <v>287</v>
      </c>
      <c r="L9" s="10">
        <v>200</v>
      </c>
      <c r="M9" s="8">
        <v>5</v>
      </c>
      <c r="N9" s="10">
        <v>120</v>
      </c>
      <c r="O9" s="10">
        <f t="shared" si="4"/>
        <v>600</v>
      </c>
      <c r="P9" s="10">
        <v>500</v>
      </c>
      <c r="Q9" s="8"/>
      <c r="R9" s="11"/>
    </row>
    <row r="10" spans="1:18" ht="21.95" customHeight="1" x14ac:dyDescent="0.15">
      <c r="A10" s="30">
        <f t="shared" si="0"/>
        <v>9</v>
      </c>
      <c r="B10" s="31">
        <f t="shared" si="1"/>
        <v>12</v>
      </c>
      <c r="C10" s="9">
        <v>41164</v>
      </c>
      <c r="D10" s="24" t="s">
        <v>33</v>
      </c>
      <c r="E10" s="24">
        <f t="shared" si="2"/>
        <v>9</v>
      </c>
      <c r="F10" s="24">
        <f t="shared" si="3"/>
        <v>15</v>
      </c>
      <c r="G10" s="9">
        <v>41167</v>
      </c>
      <c r="H10" s="24" t="s">
        <v>34</v>
      </c>
      <c r="I10" s="10"/>
      <c r="J10" s="10"/>
      <c r="K10" s="10">
        <v>170</v>
      </c>
      <c r="L10" s="10">
        <v>780</v>
      </c>
      <c r="M10" s="8">
        <v>3</v>
      </c>
      <c r="N10" s="10">
        <v>120</v>
      </c>
      <c r="O10" s="10">
        <f t="shared" si="4"/>
        <v>360</v>
      </c>
      <c r="P10" s="10">
        <v>280</v>
      </c>
      <c r="Q10" s="8"/>
      <c r="R10" s="11"/>
    </row>
    <row r="11" spans="1:18" ht="21.95" customHeight="1" x14ac:dyDescent="0.15">
      <c r="A11" s="30">
        <f t="shared" si="0"/>
        <v>9</v>
      </c>
      <c r="B11" s="31">
        <f t="shared" si="1"/>
        <v>15</v>
      </c>
      <c r="C11" s="9">
        <v>41167</v>
      </c>
      <c r="D11" s="24" t="s">
        <v>34</v>
      </c>
      <c r="E11" s="24">
        <f t="shared" si="2"/>
        <v>9</v>
      </c>
      <c r="F11" s="24">
        <f t="shared" si="3"/>
        <v>17</v>
      </c>
      <c r="G11" s="9">
        <v>41169</v>
      </c>
      <c r="H11" s="24" t="s">
        <v>35</v>
      </c>
      <c r="I11" s="10"/>
      <c r="J11" s="10">
        <v>389</v>
      </c>
      <c r="K11" s="10"/>
      <c r="L11" s="10">
        <v>120</v>
      </c>
      <c r="M11" s="8">
        <v>2</v>
      </c>
      <c r="N11" s="10">
        <v>120</v>
      </c>
      <c r="O11" s="10">
        <f t="shared" si="4"/>
        <v>240</v>
      </c>
      <c r="P11" s="10">
        <v>160</v>
      </c>
      <c r="Q11" s="8"/>
      <c r="R11" s="11"/>
    </row>
    <row r="12" spans="1:18" ht="21.95" customHeight="1" x14ac:dyDescent="0.15">
      <c r="A12" s="30">
        <f t="shared" si="0"/>
        <v>9</v>
      </c>
      <c r="B12" s="31">
        <f t="shared" si="1"/>
        <v>17</v>
      </c>
      <c r="C12" s="9">
        <v>41169</v>
      </c>
      <c r="D12" s="24" t="s">
        <v>35</v>
      </c>
      <c r="E12" s="24">
        <f t="shared" si="2"/>
        <v>9</v>
      </c>
      <c r="F12" s="24">
        <f t="shared" si="3"/>
        <v>19</v>
      </c>
      <c r="G12" s="9">
        <v>41171</v>
      </c>
      <c r="H12" s="24" t="s">
        <v>36</v>
      </c>
      <c r="I12" s="10"/>
      <c r="J12" s="10"/>
      <c r="K12" s="10">
        <v>345</v>
      </c>
      <c r="L12" s="10">
        <v>80</v>
      </c>
      <c r="M12" s="8">
        <v>2</v>
      </c>
      <c r="N12" s="10">
        <v>120</v>
      </c>
      <c r="O12" s="10">
        <f t="shared" si="4"/>
        <v>240</v>
      </c>
      <c r="P12" s="10">
        <v>190</v>
      </c>
      <c r="Q12" s="8"/>
      <c r="R12" s="11"/>
    </row>
    <row r="13" spans="1:18" ht="21.95" customHeight="1" x14ac:dyDescent="0.15">
      <c r="A13" s="30">
        <f t="shared" si="0"/>
        <v>9</v>
      </c>
      <c r="B13" s="31">
        <f t="shared" si="1"/>
        <v>19</v>
      </c>
      <c r="C13" s="9">
        <v>41171</v>
      </c>
      <c r="D13" s="24" t="s">
        <v>36</v>
      </c>
      <c r="E13" s="24">
        <f t="shared" si="2"/>
        <v>9</v>
      </c>
      <c r="F13" s="24">
        <f t="shared" si="3"/>
        <v>22</v>
      </c>
      <c r="G13" s="32">
        <v>41174</v>
      </c>
      <c r="H13" s="24" t="s">
        <v>30</v>
      </c>
      <c r="I13" s="10"/>
      <c r="J13" s="10">
        <v>188</v>
      </c>
      <c r="K13" s="10"/>
      <c r="L13" s="10">
        <v>40</v>
      </c>
      <c r="M13" s="8">
        <v>3</v>
      </c>
      <c r="N13" s="10">
        <v>120</v>
      </c>
      <c r="O13" s="10">
        <f t="shared" si="4"/>
        <v>360</v>
      </c>
      <c r="P13" s="10">
        <v>320</v>
      </c>
      <c r="Q13" s="8"/>
      <c r="R13" s="11"/>
    </row>
    <row r="14" spans="1:18" ht="21.95" customHeight="1" x14ac:dyDescent="0.15">
      <c r="A14" s="33" t="s">
        <v>22</v>
      </c>
      <c r="B14" s="26"/>
      <c r="C14" s="26"/>
      <c r="D14" s="26"/>
      <c r="E14" s="26"/>
      <c r="F14" s="26"/>
      <c r="G14" s="26"/>
      <c r="H14" s="27"/>
      <c r="I14" s="10">
        <f>SUM(I7:I13)</f>
        <v>1520</v>
      </c>
      <c r="J14" s="10">
        <f t="shared" ref="J14:L14" si="5">SUM(J7:J13)</f>
        <v>647</v>
      </c>
      <c r="K14" s="10">
        <f t="shared" si="5"/>
        <v>802</v>
      </c>
      <c r="L14" s="10">
        <f t="shared" si="5"/>
        <v>1320</v>
      </c>
      <c r="M14" s="12">
        <f>SUM(O7:O13)</f>
        <v>2640</v>
      </c>
      <c r="N14" s="13"/>
      <c r="O14" s="14"/>
      <c r="P14" s="10">
        <f>SUM(P7:P13)</f>
        <v>2280</v>
      </c>
      <c r="Q14" s="7"/>
      <c r="R14" s="15"/>
    </row>
    <row r="15" spans="1:18" ht="21.95" customHeight="1" thickBot="1" x14ac:dyDescent="0.2">
      <c r="A15" s="45" t="s">
        <v>23</v>
      </c>
      <c r="B15" s="46"/>
      <c r="C15" s="46"/>
      <c r="D15" s="46"/>
      <c r="E15" s="46"/>
      <c r="F15" s="46"/>
      <c r="G15" s="46"/>
      <c r="H15" s="47"/>
      <c r="I15" s="34">
        <f t="shared" ref="I15:L15" si="6">SUM(I14:P14)</f>
        <v>9209</v>
      </c>
      <c r="J15" s="35"/>
      <c r="K15" s="35"/>
      <c r="L15" s="36"/>
      <c r="M15" s="37" t="s">
        <v>24</v>
      </c>
      <c r="N15" s="17">
        <v>5000</v>
      </c>
      <c r="O15" s="37" t="s">
        <v>25</v>
      </c>
      <c r="P15" s="48">
        <v>4000</v>
      </c>
      <c r="Q15" s="16" t="s">
        <v>26</v>
      </c>
      <c r="R15" s="49">
        <f>I15-N15-P15</f>
        <v>209</v>
      </c>
    </row>
  </sheetData>
  <mergeCells count="15">
    <mergeCell ref="A1:R1"/>
    <mergeCell ref="Q14:R14"/>
    <mergeCell ref="I15:L15"/>
    <mergeCell ref="A5:H5"/>
    <mergeCell ref="Q5:R5"/>
    <mergeCell ref="K4:N4"/>
    <mergeCell ref="D4:I4"/>
    <mergeCell ref="P4:R4"/>
    <mergeCell ref="A4:B4"/>
    <mergeCell ref="D3:J3"/>
    <mergeCell ref="L3:O3"/>
    <mergeCell ref="M5:O5"/>
    <mergeCell ref="A14:H14"/>
    <mergeCell ref="A15:H15"/>
    <mergeCell ref="M14:O1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aa</cp:lastModifiedBy>
  <dcterms:created xsi:type="dcterms:W3CDTF">2011-12-22T02:47:20Z</dcterms:created>
  <dcterms:modified xsi:type="dcterms:W3CDTF">2012-09-01T14:35:32Z</dcterms:modified>
</cp:coreProperties>
</file>