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30" windowWidth="19320" windowHeight="9540" tabRatio="870"/>
  </bookViews>
  <sheets>
    <sheet name="各月生产成本年度比较" sheetId="4" r:id="rId1"/>
  </sheets>
  <externalReferences>
    <externalReference r:id="rId2"/>
  </externalReferences>
  <calcPr calcId="144525"/>
</workbook>
</file>

<file path=xl/calcChain.xml><?xml version="1.0" encoding="utf-8"?>
<calcChain xmlns="http://schemas.openxmlformats.org/spreadsheetml/2006/main">
  <c r="C15" i="4" l="1"/>
  <c r="E14" i="4"/>
  <c r="F14" i="4" s="1"/>
  <c r="E13" i="4"/>
  <c r="F13" i="4" s="1"/>
  <c r="E12" i="4"/>
  <c r="F12" i="4" s="1"/>
  <c r="E11" i="4"/>
  <c r="F11" i="4" s="1"/>
  <c r="E10" i="4"/>
  <c r="F10" i="4" s="1"/>
  <c r="E9" i="4"/>
  <c r="F9" i="4" s="1"/>
  <c r="E8" i="4"/>
  <c r="F8" i="4" s="1"/>
  <c r="E7" i="4"/>
  <c r="F7" i="4" s="1"/>
  <c r="E6" i="4"/>
  <c r="F6" i="4" s="1"/>
  <c r="E5" i="4"/>
  <c r="F5" i="4" s="1"/>
  <c r="E4" i="4"/>
  <c r="F4" i="4" s="1"/>
  <c r="E3" i="4"/>
  <c r="E15" i="4" s="1"/>
  <c r="F3" i="4" l="1"/>
</calcChain>
</file>

<file path=xl/sharedStrings.xml><?xml version="1.0" encoding="utf-8"?>
<sst xmlns="http://schemas.openxmlformats.org/spreadsheetml/2006/main" count="19" uniqueCount="19">
  <si>
    <t>项目</t>
  </si>
  <si>
    <t>5月</t>
  </si>
  <si>
    <t>6月</t>
  </si>
  <si>
    <t>7月</t>
  </si>
  <si>
    <t>8月</t>
  </si>
  <si>
    <t>9月</t>
  </si>
  <si>
    <t>10月</t>
  </si>
  <si>
    <t>11月</t>
  </si>
  <si>
    <t>12月</t>
  </si>
  <si>
    <t>合计</t>
  </si>
  <si>
    <t>上年数</t>
  </si>
  <si>
    <t>本年数</t>
  </si>
  <si>
    <t>增减金额</t>
  </si>
  <si>
    <t>增减比率</t>
  </si>
  <si>
    <t>1月</t>
    <phoneticPr fontId="1" type="noConversion"/>
  </si>
  <si>
    <t>2月</t>
    <phoneticPr fontId="1" type="noConversion"/>
  </si>
  <si>
    <t>3月</t>
    <phoneticPr fontId="1" type="noConversion"/>
  </si>
  <si>
    <t>4月</t>
    <phoneticPr fontId="1" type="noConversion"/>
  </si>
  <si>
    <t>各月生产成本年度比较表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</si>
</sst>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0.0%"/>
  </numFmts>
  <fonts count="7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b/>
      <sz val="12"/>
      <color theme="0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6"/>
      <color theme="1"/>
      <name val="华文中宋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/>
  </cellStyleXfs>
  <cellXfs count="8">
    <xf numFmtId="0" fontId="0" fillId="0" borderId="0" xfId="0">
      <alignment vertical="center"/>
    </xf>
    <xf numFmtId="0" fontId="4" fillId="0" borderId="1" xfId="1" applyFont="1" applyFill="1" applyBorder="1" applyAlignment="1" applyProtection="1">
      <alignment horizontal="center" vertical="center"/>
    </xf>
    <xf numFmtId="177" fontId="5" fillId="0" borderId="1" xfId="1" applyNumberFormat="1" applyFont="1" applyFill="1" applyBorder="1" applyAlignment="1" applyProtection="1">
      <alignment horizontal="center" vertical="center"/>
    </xf>
    <xf numFmtId="176" fontId="5" fillId="0" borderId="1" xfId="1" applyNumberFormat="1" applyFont="1" applyFill="1" applyBorder="1" applyAlignment="1" applyProtection="1">
      <alignment horizontal="center" vertical="center"/>
      <protection hidden="1"/>
    </xf>
    <xf numFmtId="176" fontId="5" fillId="0" borderId="1" xfId="1" applyNumberFormat="1" applyFont="1" applyFill="1" applyBorder="1" applyAlignment="1" applyProtection="1">
      <alignment horizontal="center" vertical="center"/>
    </xf>
    <xf numFmtId="176" fontId="5" fillId="2" borderId="1" xfId="1" applyNumberFormat="1" applyFont="1" applyFill="1" applyBorder="1" applyAlignment="1" applyProtection="1">
      <alignment horizontal="center" vertical="center"/>
    </xf>
    <xf numFmtId="0" fontId="3" fillId="2" borderId="1" xfId="1" applyFont="1" applyFill="1" applyBorder="1" applyAlignment="1" applyProtection="1">
      <alignment horizontal="center" vertical="center"/>
    </xf>
    <xf numFmtId="0" fontId="6" fillId="0" borderId="2" xfId="0" applyFont="1" applyBorder="1" applyAlignment="1">
      <alignment horizontal="center"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0135;&#21697;&#25104;&#26412;&#31649;&#29702;&#34920;&#26684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年度生产成本分析表格"/>
      <sheetName val="生产成本趋势分析"/>
      <sheetName val="生产成本结构分析饼图"/>
      <sheetName val="各月生产成本年度比较"/>
      <sheetName val="生产成本与产量相关性分析"/>
      <sheetName val="计划单位成本与实际单位成本比较图表"/>
      <sheetName val="产量变动对成本升降趋势的影响"/>
      <sheetName val="同类子产品成本比较"/>
      <sheetName val="复合饼图"/>
      <sheetName val="总生产成本年度比较表"/>
    </sheetNames>
    <sheetDataSet>
      <sheetData sheetId="0"/>
      <sheetData sheetId="1"/>
      <sheetData sheetId="2"/>
      <sheetData sheetId="3">
        <row r="3">
          <cell r="B3" t="str">
            <v>上年数</v>
          </cell>
          <cell r="C3" t="str">
            <v>本年数</v>
          </cell>
          <cell r="E3" t="str">
            <v>增减比率</v>
          </cell>
        </row>
        <row r="4">
          <cell r="A4" t="str">
            <v>1月</v>
          </cell>
          <cell r="B4">
            <v>658214.15</v>
          </cell>
          <cell r="C4">
            <v>758826.08</v>
          </cell>
          <cell r="E4">
            <v>0.15285592082759072</v>
          </cell>
        </row>
        <row r="5">
          <cell r="A5" t="str">
            <v>2月</v>
          </cell>
          <cell r="B5">
            <v>685215.2</v>
          </cell>
          <cell r="C5">
            <v>785561.41999999993</v>
          </cell>
          <cell r="E5">
            <v>0.1464448249250746</v>
          </cell>
        </row>
        <row r="6">
          <cell r="A6" t="str">
            <v>3月</v>
          </cell>
          <cell r="B6">
            <v>701520.25</v>
          </cell>
          <cell r="C6">
            <v>795526.76000000013</v>
          </cell>
          <cell r="E6">
            <v>0.13400398634251845</v>
          </cell>
        </row>
        <row r="7">
          <cell r="A7" t="str">
            <v>4月</v>
          </cell>
          <cell r="B7">
            <v>753650.36</v>
          </cell>
          <cell r="C7">
            <v>823812.41</v>
          </cell>
          <cell r="E7">
            <v>9.3096286718419463E-2</v>
          </cell>
        </row>
        <row r="8">
          <cell r="A8" t="str">
            <v>5月</v>
          </cell>
          <cell r="B8">
            <v>688250.18</v>
          </cell>
          <cell r="C8">
            <v>765438</v>
          </cell>
          <cell r="E8">
            <v>0.11215081701831149</v>
          </cell>
        </row>
        <row r="9">
          <cell r="A9" t="str">
            <v>6月</v>
          </cell>
          <cell r="B9">
            <v>605802.36</v>
          </cell>
          <cell r="C9">
            <v>676769.8</v>
          </cell>
          <cell r="E9">
            <v>0.11714619269558485</v>
          </cell>
        </row>
        <row r="10">
          <cell r="A10" t="str">
            <v>7月</v>
          </cell>
          <cell r="B10">
            <v>599860.57999999996</v>
          </cell>
          <cell r="C10">
            <v>642449.81000000006</v>
          </cell>
          <cell r="E10">
            <v>7.0998547695866429E-2</v>
          </cell>
        </row>
        <row r="11">
          <cell r="A11" t="str">
            <v>8月</v>
          </cell>
          <cell r="B11">
            <v>725630.23</v>
          </cell>
          <cell r="C11">
            <v>818605.92</v>
          </cell>
          <cell r="E11">
            <v>0.12813094900966304</v>
          </cell>
        </row>
        <row r="12">
          <cell r="A12" t="str">
            <v>9月</v>
          </cell>
          <cell r="B12">
            <v>569820.25</v>
          </cell>
          <cell r="C12">
            <v>653359.81000000006</v>
          </cell>
          <cell r="E12">
            <v>0.14660686418216984</v>
          </cell>
        </row>
        <row r="13">
          <cell r="A13" t="str">
            <v>10月</v>
          </cell>
          <cell r="B13">
            <v>721025.55</v>
          </cell>
          <cell r="C13">
            <v>814404.20000000007</v>
          </cell>
          <cell r="E13">
            <v>0.12950810134259461</v>
          </cell>
        </row>
        <row r="14">
          <cell r="A14" t="str">
            <v>11月</v>
          </cell>
          <cell r="B14">
            <v>606982.78</v>
          </cell>
          <cell r="C14">
            <v>603514.02</v>
          </cell>
          <cell r="E14">
            <v>-5.7147584977616812E-3</v>
          </cell>
        </row>
        <row r="15">
          <cell r="A15" t="str">
            <v>12月</v>
          </cell>
          <cell r="B15">
            <v>756821.89</v>
          </cell>
          <cell r="C15">
            <v>823440.46</v>
          </cell>
          <cell r="E15">
            <v>8.802410564525287E-2</v>
          </cell>
        </row>
      </sheetData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5"/>
  <sheetViews>
    <sheetView showGridLines="0" tabSelected="1" workbookViewId="0">
      <selection activeCell="G2" sqref="G2:H2"/>
    </sheetView>
  </sheetViews>
  <sheetFormatPr defaultRowHeight="13.5" x14ac:dyDescent="0.15"/>
  <cols>
    <col min="2" max="2" width="12.125" customWidth="1"/>
    <col min="3" max="3" width="17.125" customWidth="1"/>
    <col min="4" max="4" width="15.125" customWidth="1"/>
    <col min="5" max="5" width="14.25" customWidth="1"/>
    <col min="6" max="6" width="13.875" customWidth="1"/>
  </cols>
  <sheetData>
    <row r="1" spans="2:6" ht="39" customHeight="1" x14ac:dyDescent="0.15">
      <c r="B1" s="7" t="s">
        <v>18</v>
      </c>
      <c r="C1" s="7"/>
      <c r="D1" s="7"/>
      <c r="E1" s="7"/>
      <c r="F1" s="7"/>
    </row>
    <row r="2" spans="2:6" ht="21" customHeight="1" x14ac:dyDescent="0.15">
      <c r="B2" s="6" t="s">
        <v>0</v>
      </c>
      <c r="C2" s="6" t="s">
        <v>10</v>
      </c>
      <c r="D2" s="6" t="s">
        <v>11</v>
      </c>
      <c r="E2" s="6" t="s">
        <v>12</v>
      </c>
      <c r="F2" s="6" t="s">
        <v>13</v>
      </c>
    </row>
    <row r="3" spans="2:6" x14ac:dyDescent="0.15">
      <c r="B3" s="1" t="s">
        <v>14</v>
      </c>
      <c r="C3" s="3">
        <v>658214.15</v>
      </c>
      <c r="D3" s="4">
        <v>758826.08</v>
      </c>
      <c r="E3" s="4">
        <f>D3-C3</f>
        <v>100611.92999999993</v>
      </c>
      <c r="F3" s="2">
        <f>IF(C3=0,0,E3/C3)</f>
        <v>0.15285592082759072</v>
      </c>
    </row>
    <row r="4" spans="2:6" x14ac:dyDescent="0.15">
      <c r="B4" s="1" t="s">
        <v>15</v>
      </c>
      <c r="C4" s="3">
        <v>685215.2</v>
      </c>
      <c r="D4" s="4">
        <v>785561.41999999993</v>
      </c>
      <c r="E4" s="4">
        <f t="shared" ref="E4:E14" si="0">D4-C4</f>
        <v>100346.21999999997</v>
      </c>
      <c r="F4" s="2">
        <f t="shared" ref="F4:F14" si="1">IF(C4=0,0,E4/C4)</f>
        <v>0.1464448249250746</v>
      </c>
    </row>
    <row r="5" spans="2:6" x14ac:dyDescent="0.15">
      <c r="B5" s="1" t="s">
        <v>16</v>
      </c>
      <c r="C5" s="3">
        <v>701520.25</v>
      </c>
      <c r="D5" s="4">
        <v>795526.76000000013</v>
      </c>
      <c r="E5" s="4">
        <f t="shared" si="0"/>
        <v>94006.510000000126</v>
      </c>
      <c r="F5" s="2">
        <f t="shared" si="1"/>
        <v>0.13400398634251845</v>
      </c>
    </row>
    <row r="6" spans="2:6" x14ac:dyDescent="0.15">
      <c r="B6" s="1" t="s">
        <v>17</v>
      </c>
      <c r="C6" s="3">
        <v>753650.36</v>
      </c>
      <c r="D6" s="4">
        <v>823812.41</v>
      </c>
      <c r="E6" s="4">
        <f t="shared" si="0"/>
        <v>70162.050000000047</v>
      </c>
      <c r="F6" s="2">
        <f t="shared" si="1"/>
        <v>9.3096286718419463E-2</v>
      </c>
    </row>
    <row r="7" spans="2:6" x14ac:dyDescent="0.15">
      <c r="B7" s="1" t="s">
        <v>1</v>
      </c>
      <c r="C7" s="3">
        <v>688250.18</v>
      </c>
      <c r="D7" s="4">
        <v>765438</v>
      </c>
      <c r="E7" s="4">
        <f t="shared" si="0"/>
        <v>77187.819999999949</v>
      </c>
      <c r="F7" s="2">
        <f t="shared" si="1"/>
        <v>0.11215081701831149</v>
      </c>
    </row>
    <row r="8" spans="2:6" x14ac:dyDescent="0.15">
      <c r="B8" s="1" t="s">
        <v>2</v>
      </c>
      <c r="C8" s="3">
        <v>605802.36</v>
      </c>
      <c r="D8" s="4">
        <v>676769.8</v>
      </c>
      <c r="E8" s="4">
        <f t="shared" si="0"/>
        <v>70967.440000000061</v>
      </c>
      <c r="F8" s="2">
        <f t="shared" si="1"/>
        <v>0.11714619269558485</v>
      </c>
    </row>
    <row r="9" spans="2:6" x14ac:dyDescent="0.15">
      <c r="B9" s="1" t="s">
        <v>3</v>
      </c>
      <c r="C9" s="3">
        <v>599860.57999999996</v>
      </c>
      <c r="D9" s="4">
        <v>642449.81000000006</v>
      </c>
      <c r="E9" s="4">
        <f t="shared" si="0"/>
        <v>42589.230000000098</v>
      </c>
      <c r="F9" s="2">
        <f t="shared" si="1"/>
        <v>7.0998547695866429E-2</v>
      </c>
    </row>
    <row r="10" spans="2:6" x14ac:dyDescent="0.15">
      <c r="B10" s="1" t="s">
        <v>4</v>
      </c>
      <c r="C10" s="3">
        <v>725630.23</v>
      </c>
      <c r="D10" s="4">
        <v>818605.92</v>
      </c>
      <c r="E10" s="4">
        <f t="shared" si="0"/>
        <v>92975.690000000061</v>
      </c>
      <c r="F10" s="2">
        <f t="shared" si="1"/>
        <v>0.12813094900966304</v>
      </c>
    </row>
    <row r="11" spans="2:6" x14ac:dyDescent="0.15">
      <c r="B11" s="1" t="s">
        <v>5</v>
      </c>
      <c r="C11" s="3">
        <v>569820.25</v>
      </c>
      <c r="D11" s="4">
        <v>653359.81000000006</v>
      </c>
      <c r="E11" s="4">
        <f t="shared" si="0"/>
        <v>83539.560000000056</v>
      </c>
      <c r="F11" s="2">
        <f t="shared" si="1"/>
        <v>0.14660686418216984</v>
      </c>
    </row>
    <row r="12" spans="2:6" x14ac:dyDescent="0.15">
      <c r="B12" s="1" t="s">
        <v>6</v>
      </c>
      <c r="C12" s="3">
        <v>721025.55</v>
      </c>
      <c r="D12" s="4">
        <v>814404.20000000007</v>
      </c>
      <c r="E12" s="4">
        <f t="shared" si="0"/>
        <v>93378.650000000023</v>
      </c>
      <c r="F12" s="2">
        <f t="shared" si="1"/>
        <v>0.12950810134259461</v>
      </c>
    </row>
    <row r="13" spans="2:6" x14ac:dyDescent="0.15">
      <c r="B13" s="1" t="s">
        <v>7</v>
      </c>
      <c r="C13" s="3">
        <v>606982.78</v>
      </c>
      <c r="D13" s="4">
        <v>603514.02</v>
      </c>
      <c r="E13" s="4">
        <f t="shared" si="0"/>
        <v>-3468.7600000000093</v>
      </c>
      <c r="F13" s="2">
        <f t="shared" si="1"/>
        <v>-5.7147584977616812E-3</v>
      </c>
    </row>
    <row r="14" spans="2:6" x14ac:dyDescent="0.15">
      <c r="B14" s="1" t="s">
        <v>8</v>
      </c>
      <c r="C14" s="3">
        <v>756821.89</v>
      </c>
      <c r="D14" s="4">
        <v>823440.46</v>
      </c>
      <c r="E14" s="4">
        <f t="shared" si="0"/>
        <v>66618.569999999949</v>
      </c>
      <c r="F14" s="2">
        <f t="shared" si="1"/>
        <v>8.802410564525287E-2</v>
      </c>
    </row>
    <row r="15" spans="2:6" ht="25.5" customHeight="1" x14ac:dyDescent="0.15">
      <c r="B15" s="1" t="s">
        <v>9</v>
      </c>
      <c r="C15" s="5">
        <f>SUM(C3:C14)</f>
        <v>8072793.7800000003</v>
      </c>
      <c r="D15" s="5">
        <v>8961708.6899999995</v>
      </c>
      <c r="E15" s="5">
        <f>SUM(E3:E14)</f>
        <v>888914.91000000027</v>
      </c>
      <c r="F15" s="5"/>
    </row>
  </sheetData>
  <mergeCells count="1">
    <mergeCell ref="B1:F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各月生产成本年度比较</vt:lpstr>
    </vt:vector>
  </TitlesOfParts>
  <Company>雨林木风封装组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</dc:creator>
  <cp:lastModifiedBy>雨林木风</cp:lastModifiedBy>
  <dcterms:created xsi:type="dcterms:W3CDTF">2012-06-18T01:21:09Z</dcterms:created>
  <dcterms:modified xsi:type="dcterms:W3CDTF">2013-07-02T08:42:43Z</dcterms:modified>
</cp:coreProperties>
</file>