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650" yWindow="2535" windowWidth="8610" windowHeight="5850" activeTab="2"/>
  </bookViews>
  <sheets>
    <sheet name="固定资产表" sheetId="1" r:id="rId1"/>
    <sheet name="固定资产减少" sheetId="2" r:id="rId2"/>
    <sheet name="固定资产变动" sheetId="3" r:id="rId3"/>
  </sheets>
  <calcPr calcId="124519"/>
  <fileRecoveryPr repairLoad="1"/>
</workbook>
</file>

<file path=xl/calcChain.xml><?xml version="1.0" encoding="utf-8"?>
<calcChain xmlns="http://schemas.openxmlformats.org/spreadsheetml/2006/main">
  <c r="M11" i="1"/>
  <c r="O11" s="1"/>
  <c r="P11" s="1"/>
  <c r="M10"/>
  <c r="O10" s="1"/>
  <c r="P10" s="1"/>
  <c r="M9"/>
  <c r="O9" s="1"/>
  <c r="P9" s="1"/>
  <c r="N8"/>
  <c r="M8"/>
  <c r="O8" s="1"/>
  <c r="P8" s="1"/>
  <c r="M7"/>
  <c r="O7" s="1"/>
  <c r="P7" s="1"/>
  <c r="M6"/>
  <c r="O6" s="1"/>
  <c r="P6" s="1"/>
  <c r="M5"/>
  <c r="O5" s="1"/>
  <c r="P5" s="1"/>
  <c r="N4"/>
  <c r="M4"/>
  <c r="O4" s="1"/>
  <c r="P4" s="1"/>
  <c r="N3"/>
  <c r="M3"/>
  <c r="O3" s="1"/>
  <c r="P3" s="1"/>
  <c r="N5" l="1"/>
  <c r="N6"/>
  <c r="N7"/>
  <c r="N9"/>
  <c r="N10"/>
  <c r="N11"/>
</calcChain>
</file>

<file path=xl/sharedStrings.xml><?xml version="1.0" encoding="utf-8"?>
<sst xmlns="http://schemas.openxmlformats.org/spreadsheetml/2006/main" count="125" uniqueCount="108">
  <si>
    <t>固定资产表</t>
    <phoneticPr fontId="2" type="noConversion"/>
  </si>
  <si>
    <t>编号</t>
    <phoneticPr fontId="2" type="noConversion"/>
  </si>
  <si>
    <t>日期</t>
    <phoneticPr fontId="2" type="noConversion"/>
  </si>
  <si>
    <t>名称</t>
    <phoneticPr fontId="2" type="noConversion"/>
  </si>
  <si>
    <t>规格</t>
    <phoneticPr fontId="2" type="noConversion"/>
  </si>
  <si>
    <t>使用部门</t>
    <phoneticPr fontId="2" type="noConversion"/>
  </si>
  <si>
    <t>使用状态</t>
    <phoneticPr fontId="2" type="noConversion"/>
  </si>
  <si>
    <t>资产变动情况</t>
    <phoneticPr fontId="2" type="noConversion"/>
  </si>
  <si>
    <t>购置时间</t>
    <phoneticPr fontId="2" type="noConversion"/>
  </si>
  <si>
    <t>购置金额</t>
    <phoneticPr fontId="2" type="noConversion"/>
  </si>
  <si>
    <t>使用年限</t>
    <phoneticPr fontId="2" type="noConversion"/>
  </si>
  <si>
    <t>残值率</t>
    <phoneticPr fontId="2" type="noConversion"/>
  </si>
  <si>
    <t>已使用年限</t>
    <phoneticPr fontId="2" type="noConversion"/>
  </si>
  <si>
    <t>月折旧</t>
    <phoneticPr fontId="2" type="noConversion"/>
  </si>
  <si>
    <t>本月折旧</t>
    <phoneticPr fontId="2" type="noConversion"/>
  </si>
  <si>
    <t>累计折旧</t>
    <phoneticPr fontId="2" type="noConversion"/>
  </si>
  <si>
    <t>净值</t>
    <phoneticPr fontId="2" type="noConversion"/>
  </si>
  <si>
    <t>折旧类别</t>
    <phoneticPr fontId="2" type="noConversion"/>
  </si>
  <si>
    <t>生产部</t>
  </si>
  <si>
    <t>在用</t>
  </si>
  <si>
    <t>投资投入</t>
  </si>
  <si>
    <t>销售部</t>
  </si>
  <si>
    <t>更新</t>
  </si>
  <si>
    <t>投资输出</t>
  </si>
  <si>
    <t>设计部</t>
  </si>
  <si>
    <t>停用</t>
  </si>
  <si>
    <t>营业部</t>
  </si>
  <si>
    <t>部门调拨</t>
  </si>
  <si>
    <t>库存部</t>
  </si>
  <si>
    <t>报废</t>
  </si>
  <si>
    <t>购入</t>
  </si>
  <si>
    <t>A0007</t>
  </si>
  <si>
    <t>出售</t>
  </si>
  <si>
    <t>维修</t>
  </si>
  <si>
    <t>D0001</t>
    <phoneticPr fontId="8" type="noConversion"/>
  </si>
  <si>
    <t>联想</t>
    <phoneticPr fontId="8" type="noConversion"/>
  </si>
  <si>
    <t>管理费用</t>
    <phoneticPr fontId="8" type="noConversion"/>
  </si>
  <si>
    <t>D0002</t>
    <phoneticPr fontId="8" type="noConversion"/>
  </si>
  <si>
    <t>惠普</t>
    <phoneticPr fontId="8" type="noConversion"/>
  </si>
  <si>
    <t>C0003</t>
    <phoneticPr fontId="8" type="noConversion"/>
  </si>
  <si>
    <t>包装机器</t>
    <phoneticPr fontId="8" type="noConversion"/>
  </si>
  <si>
    <t>X-II</t>
    <phoneticPr fontId="8" type="noConversion"/>
  </si>
  <si>
    <t>制造费用</t>
    <phoneticPr fontId="8" type="noConversion"/>
  </si>
  <si>
    <t>D0004</t>
    <phoneticPr fontId="8" type="noConversion"/>
  </si>
  <si>
    <t>收款机</t>
    <phoneticPr fontId="8" type="noConversion"/>
  </si>
  <si>
    <t>方正</t>
    <phoneticPr fontId="8" type="noConversion"/>
  </si>
  <si>
    <t>销售费用</t>
    <phoneticPr fontId="8" type="noConversion"/>
  </si>
  <si>
    <t>B0005</t>
    <phoneticPr fontId="8" type="noConversion"/>
  </si>
  <si>
    <t>运输机</t>
    <phoneticPr fontId="8" type="noConversion"/>
  </si>
  <si>
    <t>东风</t>
    <phoneticPr fontId="8" type="noConversion"/>
  </si>
  <si>
    <t>C0006</t>
    <phoneticPr fontId="8" type="noConversion"/>
  </si>
  <si>
    <t>美的</t>
    <phoneticPr fontId="8" type="noConversion"/>
  </si>
  <si>
    <t>B0008</t>
    <phoneticPr fontId="8" type="noConversion"/>
  </si>
  <si>
    <t>汽车</t>
    <phoneticPr fontId="8" type="noConversion"/>
  </si>
  <si>
    <t>丰田</t>
    <phoneticPr fontId="8" type="noConversion"/>
  </si>
  <si>
    <t>C0009</t>
    <phoneticPr fontId="8" type="noConversion"/>
  </si>
  <si>
    <t>生产部</t>
    <phoneticPr fontId="8" type="noConversion"/>
  </si>
  <si>
    <t>更新</t>
    <phoneticPr fontId="8" type="noConversion"/>
  </si>
  <si>
    <t>购入</t>
    <phoneticPr fontId="8" type="noConversion"/>
  </si>
  <si>
    <t>编号</t>
    <phoneticPr fontId="8" type="noConversion"/>
  </si>
  <si>
    <t>日期</t>
    <phoneticPr fontId="8" type="noConversion"/>
  </si>
  <si>
    <t>名称</t>
    <phoneticPr fontId="8" type="noConversion"/>
  </si>
  <si>
    <t>原值</t>
    <phoneticPr fontId="8" type="noConversion"/>
  </si>
  <si>
    <t>年限</t>
    <phoneticPr fontId="8" type="noConversion"/>
  </si>
  <si>
    <t>累计折旧</t>
    <phoneticPr fontId="8" type="noConversion"/>
  </si>
  <si>
    <t>净值</t>
    <phoneticPr fontId="8" type="noConversion"/>
  </si>
  <si>
    <t>减少日期</t>
    <phoneticPr fontId="8" type="noConversion"/>
  </si>
  <si>
    <t>减少价格</t>
    <phoneticPr fontId="8" type="noConversion"/>
  </si>
  <si>
    <t>减少原因</t>
    <phoneticPr fontId="8" type="noConversion"/>
  </si>
  <si>
    <t>固定资产减少登记</t>
    <phoneticPr fontId="1" type="noConversion"/>
  </si>
  <si>
    <t>电脑</t>
    <phoneticPr fontId="8" type="noConversion"/>
  </si>
  <si>
    <t>针式打印机</t>
    <phoneticPr fontId="8" type="noConversion"/>
  </si>
  <si>
    <t>柜式空调</t>
    <phoneticPr fontId="8" type="noConversion"/>
  </si>
  <si>
    <t>库房</t>
    <phoneticPr fontId="8" type="noConversion"/>
  </si>
  <si>
    <t>数控机床</t>
    <phoneticPr fontId="8" type="noConversion"/>
  </si>
  <si>
    <t>间</t>
    <phoneticPr fontId="8" type="noConversion"/>
  </si>
  <si>
    <t>台</t>
    <phoneticPr fontId="8" type="noConversion"/>
  </si>
  <si>
    <t>报废</t>
    <phoneticPr fontId="1" type="noConversion"/>
  </si>
  <si>
    <t>变动单编号</t>
    <phoneticPr fontId="1" type="noConversion"/>
  </si>
  <si>
    <t>固定资产编号</t>
    <phoneticPr fontId="1" type="noConversion"/>
  </si>
  <si>
    <t>固定资产名称</t>
    <phoneticPr fontId="1" type="noConversion"/>
  </si>
  <si>
    <t>变动前使用状况</t>
    <phoneticPr fontId="1" type="noConversion"/>
  </si>
  <si>
    <t>变动原因</t>
    <phoneticPr fontId="1" type="noConversion"/>
  </si>
  <si>
    <t>变动日期</t>
    <phoneticPr fontId="1" type="noConversion"/>
  </si>
  <si>
    <t>开始使用日期</t>
    <phoneticPr fontId="1" type="noConversion"/>
  </si>
  <si>
    <t>规格型号</t>
    <phoneticPr fontId="1" type="noConversion"/>
  </si>
  <si>
    <t>变动后使用状况</t>
    <phoneticPr fontId="1" type="noConversion"/>
  </si>
  <si>
    <t>固定资产变动单</t>
    <phoneticPr fontId="1" type="noConversion"/>
  </si>
  <si>
    <t>&lt;使用状况调整&gt;</t>
    <phoneticPr fontId="1" type="noConversion"/>
  </si>
  <si>
    <t>原值变动</t>
    <phoneticPr fontId="8" type="noConversion"/>
  </si>
  <si>
    <t>部门转移</t>
    <phoneticPr fontId="8" type="noConversion"/>
  </si>
  <si>
    <t>使用状况变动</t>
    <phoneticPr fontId="8" type="noConversion"/>
  </si>
  <si>
    <t>使用年限调整</t>
    <phoneticPr fontId="8" type="noConversion"/>
  </si>
  <si>
    <t>折旧方法调整</t>
    <phoneticPr fontId="8" type="noConversion"/>
  </si>
  <si>
    <t>净残值（率）调整</t>
    <phoneticPr fontId="8" type="noConversion"/>
  </si>
  <si>
    <t>工作总量调整</t>
    <phoneticPr fontId="8" type="noConversion"/>
  </si>
  <si>
    <t>累计折旧调整</t>
    <phoneticPr fontId="8" type="noConversion"/>
  </si>
  <si>
    <t>资产类别调整</t>
    <phoneticPr fontId="8" type="noConversion"/>
  </si>
  <si>
    <t>计提固定资产减值准备</t>
    <phoneticPr fontId="8" type="noConversion"/>
  </si>
  <si>
    <t>转回固定资产减值准备</t>
    <phoneticPr fontId="8" type="noConversion"/>
  </si>
  <si>
    <t>变动单管理</t>
    <phoneticPr fontId="8" type="noConversion"/>
  </si>
  <si>
    <t>A0007</t>
    <phoneticPr fontId="1" type="noConversion"/>
  </si>
  <si>
    <t>库房</t>
    <phoneticPr fontId="1" type="noConversion"/>
  </si>
  <si>
    <t>间</t>
    <phoneticPr fontId="1" type="noConversion"/>
  </si>
  <si>
    <t>使用</t>
    <phoneticPr fontId="1" type="noConversion"/>
  </si>
  <si>
    <t>出售</t>
    <phoneticPr fontId="1" type="noConversion"/>
  </si>
  <si>
    <t>库房空余，出售给Y公司</t>
    <phoneticPr fontId="1" type="noConversion"/>
  </si>
  <si>
    <t xml:space="preserve">                               经办人：周宏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</si>
</sst>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0.5"/>
      <color indexed="8"/>
      <name val="Times New Roman"/>
      <family val="1"/>
    </font>
    <font>
      <sz val="26"/>
      <name val="华文行楷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22"/>
      <color theme="1"/>
      <name val="华文行楷"/>
      <family val="3"/>
      <charset val="134"/>
    </font>
    <font>
      <sz val="20"/>
      <color theme="1"/>
      <name val="华文行楷"/>
      <family val="3"/>
      <charset val="134"/>
    </font>
    <font>
      <sz val="11"/>
      <color theme="1"/>
      <name val="方正姚体"/>
      <family val="3"/>
      <charset val="134"/>
    </font>
    <font>
      <sz val="10.5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14" fontId="3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9"/>
  <sheetViews>
    <sheetView workbookViewId="0">
      <selection activeCell="C9" sqref="C9"/>
    </sheetView>
  </sheetViews>
  <sheetFormatPr defaultRowHeight="13.5"/>
  <cols>
    <col min="1" max="1" width="6.5" bestFit="1" customWidth="1"/>
    <col min="2" max="2" width="10.5" bestFit="1" customWidth="1"/>
    <col min="3" max="3" width="11.625" bestFit="1" customWidth="1"/>
    <col min="4" max="4" width="5.5" bestFit="1" customWidth="1"/>
    <col min="5" max="6" width="9" bestFit="1" customWidth="1"/>
    <col min="7" max="7" width="13" bestFit="1" customWidth="1"/>
    <col min="8" max="8" width="10.5" bestFit="1" customWidth="1"/>
    <col min="9" max="9" width="9" bestFit="1" customWidth="1"/>
    <col min="10" max="11" width="7.5" bestFit="1" customWidth="1"/>
    <col min="12" max="12" width="11" bestFit="1" customWidth="1"/>
    <col min="13" max="13" width="7.375" customWidth="1"/>
    <col min="14" max="15" width="7.5" bestFit="1" customWidth="1"/>
    <col min="16" max="16" width="10.5" bestFit="1" customWidth="1"/>
    <col min="17" max="17" width="9" bestFit="1" customWidth="1"/>
  </cols>
  <sheetData>
    <row r="1" spans="1:17" ht="34.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17" ht="14.25">
      <c r="A3" s="10" t="s">
        <v>34</v>
      </c>
      <c r="B3" s="11">
        <v>37295</v>
      </c>
      <c r="C3" s="10" t="s">
        <v>70</v>
      </c>
      <c r="D3" s="10" t="s">
        <v>35</v>
      </c>
      <c r="E3" s="10" t="s">
        <v>18</v>
      </c>
      <c r="F3" s="10" t="s">
        <v>19</v>
      </c>
      <c r="G3" s="10" t="s">
        <v>20</v>
      </c>
      <c r="H3" s="12">
        <v>35474</v>
      </c>
      <c r="I3" s="10">
        <v>15000</v>
      </c>
      <c r="J3" s="10">
        <v>5</v>
      </c>
      <c r="K3" s="13">
        <v>0.1</v>
      </c>
      <c r="L3" s="10">
        <v>5</v>
      </c>
      <c r="M3" s="10">
        <f>(I3*(1-K3)/J3)/12</f>
        <v>225</v>
      </c>
      <c r="N3" s="10">
        <f ca="1">IF(OR(TRUNC((TODAY()-B3)/365*12)&lt;1,TRUNC((TODAY()-B3)/365*12)&gt;(J3*12)),0,M3)</f>
        <v>0</v>
      </c>
      <c r="O3" s="10">
        <f ca="1">IF(TRUNC((TODAY()-B3)/365*12)&lt;J3*12,TRUNC((TODAY()-B3)/365*12)*M3,J3*12*M3)</f>
        <v>13500</v>
      </c>
      <c r="P3" s="10">
        <f ca="1">I3-O3</f>
        <v>1500</v>
      </c>
      <c r="Q3" s="14" t="s">
        <v>36</v>
      </c>
    </row>
    <row r="4" spans="1:17" ht="14.25">
      <c r="A4" s="10" t="s">
        <v>37</v>
      </c>
      <c r="B4" s="11">
        <v>37328</v>
      </c>
      <c r="C4" s="10" t="s">
        <v>71</v>
      </c>
      <c r="D4" s="10" t="s">
        <v>38</v>
      </c>
      <c r="E4" s="10" t="s">
        <v>21</v>
      </c>
      <c r="F4" s="10" t="s">
        <v>22</v>
      </c>
      <c r="G4" s="10" t="s">
        <v>23</v>
      </c>
      <c r="H4" s="12">
        <v>35919</v>
      </c>
      <c r="I4" s="10">
        <v>5600</v>
      </c>
      <c r="J4" s="10">
        <v>5</v>
      </c>
      <c r="K4" s="13">
        <v>0.1</v>
      </c>
      <c r="L4" s="10">
        <v>4</v>
      </c>
      <c r="M4" s="10">
        <f t="shared" ref="M4:M11" si="0">(I4*(1-K4)/J4)/12</f>
        <v>84</v>
      </c>
      <c r="N4" s="10">
        <f t="shared" ref="N4:N11" ca="1" si="1">IF(OR(TRUNC((TODAY()-B4)/365*12)&lt;1,TRUNC((TODAY()-B4)/365*12)&gt;(J4*12)),0,M4)</f>
        <v>0</v>
      </c>
      <c r="O4" s="10">
        <f t="shared" ref="O4:O11" ca="1" si="2">IF(TRUNC((TODAY()-B4)/365*12)&lt;J4*12,TRUNC((TODAY()-B4)/365*12)*M4,J4*12*M4)</f>
        <v>5040</v>
      </c>
      <c r="P4" s="10">
        <f t="shared" ref="P4:P11" ca="1" si="3">I4-O4</f>
        <v>560</v>
      </c>
      <c r="Q4" s="14" t="s">
        <v>36</v>
      </c>
    </row>
    <row r="5" spans="1:17" ht="14.25">
      <c r="A5" s="10" t="s">
        <v>39</v>
      </c>
      <c r="B5" s="11">
        <v>37366</v>
      </c>
      <c r="C5" s="10" t="s">
        <v>40</v>
      </c>
      <c r="D5" s="10" t="s">
        <v>41</v>
      </c>
      <c r="E5" s="10" t="s">
        <v>24</v>
      </c>
      <c r="F5" s="10" t="s">
        <v>25</v>
      </c>
      <c r="G5" s="10" t="s">
        <v>29</v>
      </c>
      <c r="H5" s="12">
        <v>33823</v>
      </c>
      <c r="I5" s="10">
        <v>45800</v>
      </c>
      <c r="J5" s="10">
        <v>10</v>
      </c>
      <c r="K5" s="13">
        <v>0.1</v>
      </c>
      <c r="L5" s="10">
        <v>10</v>
      </c>
      <c r="M5" s="10">
        <f t="shared" si="0"/>
        <v>343.5</v>
      </c>
      <c r="N5" s="10">
        <f t="shared" ca="1" si="1"/>
        <v>343.5</v>
      </c>
      <c r="O5" s="10">
        <f t="shared" ca="1" si="2"/>
        <v>22327.5</v>
      </c>
      <c r="P5" s="10">
        <f t="shared" ca="1" si="3"/>
        <v>23472.5</v>
      </c>
      <c r="Q5" s="14" t="s">
        <v>42</v>
      </c>
    </row>
    <row r="6" spans="1:17" ht="14.25">
      <c r="A6" s="10" t="s">
        <v>43</v>
      </c>
      <c r="B6" s="11">
        <v>37391</v>
      </c>
      <c r="C6" s="10" t="s">
        <v>44</v>
      </c>
      <c r="D6" s="10" t="s">
        <v>45</v>
      </c>
      <c r="E6" s="10" t="s">
        <v>26</v>
      </c>
      <c r="F6" s="10" t="s">
        <v>19</v>
      </c>
      <c r="G6" s="10" t="s">
        <v>27</v>
      </c>
      <c r="H6" s="12">
        <v>35223</v>
      </c>
      <c r="I6" s="10">
        <v>12400</v>
      </c>
      <c r="J6" s="10">
        <v>10</v>
      </c>
      <c r="K6" s="13">
        <v>0.1</v>
      </c>
      <c r="L6" s="10">
        <v>6</v>
      </c>
      <c r="M6" s="10">
        <f t="shared" si="0"/>
        <v>93</v>
      </c>
      <c r="N6" s="10">
        <f t="shared" ca="1" si="1"/>
        <v>93</v>
      </c>
      <c r="O6" s="10">
        <f t="shared" ca="1" si="2"/>
        <v>5952</v>
      </c>
      <c r="P6" s="10">
        <f t="shared" ca="1" si="3"/>
        <v>6448</v>
      </c>
      <c r="Q6" s="14" t="s">
        <v>46</v>
      </c>
    </row>
    <row r="7" spans="1:17" ht="14.25">
      <c r="A7" s="10" t="s">
        <v>47</v>
      </c>
      <c r="B7" s="11">
        <v>37411</v>
      </c>
      <c r="C7" s="10" t="s">
        <v>48</v>
      </c>
      <c r="D7" s="10" t="s">
        <v>49</v>
      </c>
      <c r="E7" s="10" t="s">
        <v>28</v>
      </c>
      <c r="F7" s="10" t="s">
        <v>25</v>
      </c>
      <c r="G7" s="10" t="s">
        <v>32</v>
      </c>
      <c r="H7" s="12">
        <v>28648</v>
      </c>
      <c r="I7" s="10">
        <v>189400</v>
      </c>
      <c r="J7" s="10">
        <v>20</v>
      </c>
      <c r="K7" s="13">
        <v>0.1</v>
      </c>
      <c r="L7" s="10">
        <v>24</v>
      </c>
      <c r="M7" s="10">
        <f t="shared" si="0"/>
        <v>710.25</v>
      </c>
      <c r="N7" s="10">
        <f t="shared" ca="1" si="1"/>
        <v>710.25</v>
      </c>
      <c r="O7" s="10">
        <f t="shared" ca="1" si="2"/>
        <v>44745.75</v>
      </c>
      <c r="P7" s="10">
        <f t="shared" ca="1" si="3"/>
        <v>144654.25</v>
      </c>
      <c r="Q7" s="14" t="s">
        <v>46</v>
      </c>
    </row>
    <row r="8" spans="1:17" ht="14.25">
      <c r="A8" s="10" t="s">
        <v>50</v>
      </c>
      <c r="B8" s="11">
        <v>37425</v>
      </c>
      <c r="C8" s="10" t="s">
        <v>72</v>
      </c>
      <c r="D8" s="10" t="s">
        <v>51</v>
      </c>
      <c r="E8" s="10" t="s">
        <v>21</v>
      </c>
      <c r="F8" s="10" t="s">
        <v>22</v>
      </c>
      <c r="G8" s="10" t="s">
        <v>30</v>
      </c>
      <c r="H8" s="12">
        <v>35959</v>
      </c>
      <c r="I8" s="10">
        <v>4820</v>
      </c>
      <c r="J8" s="10">
        <v>5</v>
      </c>
      <c r="K8" s="13">
        <v>0.1</v>
      </c>
      <c r="L8" s="10">
        <v>4</v>
      </c>
      <c r="M8" s="10">
        <f t="shared" si="0"/>
        <v>72.3</v>
      </c>
      <c r="N8" s="10">
        <f t="shared" ca="1" si="1"/>
        <v>0</v>
      </c>
      <c r="O8" s="10">
        <f t="shared" ca="1" si="2"/>
        <v>4338</v>
      </c>
      <c r="P8" s="10">
        <f t="shared" ca="1" si="3"/>
        <v>482</v>
      </c>
      <c r="Q8" s="14" t="s">
        <v>36</v>
      </c>
    </row>
    <row r="9" spans="1:17" ht="14.25">
      <c r="A9" s="10" t="s">
        <v>31</v>
      </c>
      <c r="B9" s="11">
        <v>37457</v>
      </c>
      <c r="C9" s="10" t="s">
        <v>73</v>
      </c>
      <c r="D9" s="10" t="s">
        <v>75</v>
      </c>
      <c r="E9" s="10" t="s">
        <v>28</v>
      </c>
      <c r="F9" s="10" t="s">
        <v>19</v>
      </c>
      <c r="G9" s="10" t="s">
        <v>32</v>
      </c>
      <c r="H9" s="12">
        <v>33086</v>
      </c>
      <c r="I9" s="10">
        <v>120000</v>
      </c>
      <c r="J9" s="10">
        <v>20</v>
      </c>
      <c r="K9" s="13">
        <v>0.1</v>
      </c>
      <c r="L9" s="10">
        <v>12</v>
      </c>
      <c r="M9" s="10">
        <f t="shared" si="0"/>
        <v>450</v>
      </c>
      <c r="N9" s="10">
        <f t="shared" ca="1" si="1"/>
        <v>450</v>
      </c>
      <c r="O9" s="10">
        <f t="shared" ca="1" si="2"/>
        <v>27900</v>
      </c>
      <c r="P9" s="10">
        <f t="shared" ca="1" si="3"/>
        <v>92100</v>
      </c>
      <c r="Q9" s="14" t="s">
        <v>36</v>
      </c>
    </row>
    <row r="10" spans="1:17" ht="14.25">
      <c r="A10" s="10" t="s">
        <v>52</v>
      </c>
      <c r="B10" s="11">
        <v>37475</v>
      </c>
      <c r="C10" s="10" t="s">
        <v>53</v>
      </c>
      <c r="D10" s="10" t="s">
        <v>54</v>
      </c>
      <c r="E10" s="10" t="s">
        <v>18</v>
      </c>
      <c r="F10" s="10" t="s">
        <v>33</v>
      </c>
      <c r="G10" s="10" t="s">
        <v>32</v>
      </c>
      <c r="H10" s="12">
        <v>33755</v>
      </c>
      <c r="I10" s="10">
        <v>160800</v>
      </c>
      <c r="J10" s="10">
        <v>20</v>
      </c>
      <c r="K10" s="13">
        <v>0.1</v>
      </c>
      <c r="L10" s="10">
        <v>10</v>
      </c>
      <c r="M10" s="10">
        <f t="shared" si="0"/>
        <v>603</v>
      </c>
      <c r="N10" s="10">
        <f t="shared" ca="1" si="1"/>
        <v>603</v>
      </c>
      <c r="O10" s="10">
        <f t="shared" ca="1" si="2"/>
        <v>36783</v>
      </c>
      <c r="P10" s="10">
        <f t="shared" ca="1" si="3"/>
        <v>124017</v>
      </c>
      <c r="Q10" s="14" t="s">
        <v>46</v>
      </c>
    </row>
    <row r="11" spans="1:17" ht="14.25">
      <c r="A11" s="10" t="s">
        <v>55</v>
      </c>
      <c r="B11" s="11">
        <v>37488</v>
      </c>
      <c r="C11" s="10" t="s">
        <v>74</v>
      </c>
      <c r="D11" s="10" t="s">
        <v>76</v>
      </c>
      <c r="E11" s="10" t="s">
        <v>56</v>
      </c>
      <c r="F11" s="10" t="s">
        <v>57</v>
      </c>
      <c r="G11" s="10" t="s">
        <v>58</v>
      </c>
      <c r="H11" s="12">
        <v>37482</v>
      </c>
      <c r="I11" s="10">
        <v>85800</v>
      </c>
      <c r="J11" s="10">
        <v>10</v>
      </c>
      <c r="K11" s="13">
        <v>0.1</v>
      </c>
      <c r="L11" s="10">
        <v>0</v>
      </c>
      <c r="M11" s="10">
        <f t="shared" si="0"/>
        <v>643.5</v>
      </c>
      <c r="N11" s="10">
        <f t="shared" ca="1" si="1"/>
        <v>643.5</v>
      </c>
      <c r="O11" s="10">
        <f t="shared" ca="1" si="2"/>
        <v>39253.5</v>
      </c>
      <c r="P11" s="10">
        <f t="shared" ca="1" si="3"/>
        <v>46546.5</v>
      </c>
      <c r="Q11" s="14" t="s">
        <v>42</v>
      </c>
    </row>
    <row r="12" spans="1:17" ht="14.25">
      <c r="A12" s="7"/>
      <c r="B12" s="7"/>
      <c r="C12" s="7"/>
      <c r="D12" s="7"/>
      <c r="E12" s="4"/>
      <c r="F12" s="4"/>
      <c r="G12" s="6"/>
      <c r="H12" s="7"/>
      <c r="I12" s="7"/>
      <c r="J12" s="8"/>
      <c r="K12" s="7"/>
      <c r="L12" s="7"/>
      <c r="M12" s="9"/>
      <c r="N12" s="7"/>
      <c r="O12" s="7"/>
      <c r="P12" s="7"/>
      <c r="Q12" s="7"/>
    </row>
    <row r="13" spans="1:17" ht="14.25">
      <c r="A13" s="7"/>
      <c r="B13" s="7"/>
      <c r="C13" s="7"/>
      <c r="D13" s="7"/>
      <c r="E13" s="4"/>
      <c r="F13" s="4"/>
      <c r="G13" s="6"/>
      <c r="H13" s="7"/>
      <c r="I13" s="7"/>
      <c r="J13" s="8"/>
      <c r="K13" s="7"/>
      <c r="L13" s="7"/>
      <c r="M13" s="9"/>
      <c r="N13" s="7"/>
      <c r="O13" s="7"/>
      <c r="P13" s="7"/>
      <c r="Q13" s="7"/>
    </row>
    <row r="14" spans="1:17" ht="14.25">
      <c r="A14" s="7"/>
      <c r="B14" s="7"/>
      <c r="C14" s="7"/>
      <c r="D14" s="7"/>
      <c r="E14" s="4"/>
      <c r="F14" s="4"/>
      <c r="G14" s="6"/>
      <c r="H14" s="7"/>
      <c r="I14" s="7"/>
      <c r="J14" s="8"/>
      <c r="K14" s="7"/>
      <c r="L14" s="7"/>
      <c r="M14" s="9"/>
      <c r="N14" s="7"/>
      <c r="O14" s="7"/>
      <c r="P14" s="7"/>
      <c r="Q14" s="7"/>
    </row>
    <row r="15" spans="1:17" ht="14.25">
      <c r="A15" s="7"/>
      <c r="B15" s="7"/>
      <c r="C15" s="7"/>
      <c r="D15" s="7"/>
      <c r="E15" s="4"/>
      <c r="F15" s="4"/>
      <c r="G15" s="6"/>
      <c r="H15" s="7"/>
      <c r="I15" s="7"/>
      <c r="J15" s="7"/>
      <c r="K15" s="8"/>
      <c r="L15" s="7"/>
      <c r="M15" s="7"/>
      <c r="N15" s="9"/>
      <c r="O15" s="7"/>
      <c r="P15" s="7"/>
      <c r="Q15" s="7"/>
    </row>
    <row r="16" spans="1:17">
      <c r="K16" s="1"/>
      <c r="N16" s="2"/>
    </row>
    <row r="18" spans="11:14">
      <c r="K18" s="1"/>
      <c r="N18" s="2"/>
    </row>
    <row r="19" spans="11:14">
      <c r="N19" s="2"/>
    </row>
  </sheetData>
  <mergeCells count="1">
    <mergeCell ref="A1:Q1"/>
  </mergeCells>
  <phoneticPr fontId="1" type="noConversion"/>
  <dataValidations count="6">
    <dataValidation type="list" allowBlank="1" showInputMessage="1" showErrorMessage="1" prompt="输入资产变动情况" sqref="G3:G11">
      <formula1>"自建,投资投入,捐赠,购入,投资输出,报废,出售,部门调拨,"</formula1>
    </dataValidation>
    <dataValidation type="list" allowBlank="1" showInputMessage="1" showErrorMessage="1" prompt="输入使用状态" sqref="F3:F11">
      <formula1>"在用,维修,更新,停用"</formula1>
    </dataValidation>
    <dataValidation type="list" allowBlank="1" showInputMessage="1" showErrorMessage="1" prompt="输入使用部门" sqref="E3:E10">
      <formula1>"生产部,库存部,销售部,营业部,设计部,"</formula1>
    </dataValidation>
    <dataValidation type="list" allowBlank="1" showInputMessage="1" showErrorMessage="1" prompt="请输入使用部门" sqref="E12:E15">
      <formula1>"生产部,库存部,销售部,营业部,设计部"</formula1>
    </dataValidation>
    <dataValidation type="list" allowBlank="1" showInputMessage="1" showErrorMessage="1" prompt="请输入使用状态" sqref="F12:F15">
      <formula1>"使用,维修,更新,停用"</formula1>
    </dataValidation>
    <dataValidation type="list" allowBlank="1" showInputMessage="1" showErrorMessage="1" sqref="G12:G15">
      <formula1>"自建,投资投入,捐赠,购入,投资输出,报废,出售,部门调拨"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15"/>
  <sheetViews>
    <sheetView workbookViewId="0">
      <selection activeCell="B2" sqref="B2"/>
    </sheetView>
  </sheetViews>
  <sheetFormatPr defaultRowHeight="13.5"/>
  <cols>
    <col min="1" max="1" width="5.5" bestFit="1" customWidth="1"/>
    <col min="2" max="2" width="10.5" customWidth="1"/>
    <col min="3" max="3" width="9.5" customWidth="1"/>
    <col min="4" max="4" width="5.875" customWidth="1"/>
    <col min="5" max="5" width="5.5" customWidth="1"/>
    <col min="6" max="6" width="9.875" customWidth="1"/>
    <col min="7" max="7" width="5.5" bestFit="1" customWidth="1"/>
    <col min="8" max="8" width="10.5" customWidth="1"/>
    <col min="10" max="10" width="9" customWidth="1"/>
  </cols>
  <sheetData>
    <row r="1" spans="1:10" ht="28.5">
      <c r="A1" s="20" t="s">
        <v>69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4.25">
      <c r="A2" s="15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5" t="s">
        <v>64</v>
      </c>
      <c r="G2" s="15" t="s">
        <v>65</v>
      </c>
      <c r="H2" s="15" t="s">
        <v>66</v>
      </c>
      <c r="I2" s="15" t="s">
        <v>67</v>
      </c>
      <c r="J2" s="15" t="s">
        <v>68</v>
      </c>
    </row>
    <row r="3" spans="1:10" ht="14.25">
      <c r="A3" s="10" t="s">
        <v>39</v>
      </c>
      <c r="B3" s="11">
        <v>37366</v>
      </c>
      <c r="C3" s="10" t="s">
        <v>40</v>
      </c>
      <c r="D3" s="10">
        <v>45800</v>
      </c>
      <c r="E3" s="10">
        <v>10</v>
      </c>
      <c r="F3" s="10">
        <v>0</v>
      </c>
      <c r="G3" s="16">
        <v>0</v>
      </c>
      <c r="H3" s="5">
        <v>39214</v>
      </c>
      <c r="I3" s="16">
        <v>4500</v>
      </c>
      <c r="J3" s="7" t="s">
        <v>77</v>
      </c>
    </row>
    <row r="4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7"/>
      <c r="E15" s="7"/>
      <c r="F15" s="7"/>
      <c r="G15" s="7"/>
      <c r="H15" s="7"/>
      <c r="I15" s="7"/>
      <c r="J15" s="7"/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21"/>
  <sheetViews>
    <sheetView tabSelected="1" workbookViewId="0">
      <selection activeCell="D9" sqref="D9"/>
    </sheetView>
  </sheetViews>
  <sheetFormatPr defaultRowHeight="13.5"/>
  <cols>
    <col min="1" max="1" width="15.125" bestFit="1" customWidth="1"/>
    <col min="2" max="2" width="9.25" customWidth="1"/>
    <col min="3" max="3" width="15.125" bestFit="1" customWidth="1"/>
    <col min="4" max="4" width="12.75" customWidth="1"/>
  </cols>
  <sheetData>
    <row r="1" spans="1:4" ht="27">
      <c r="A1" s="21" t="s">
        <v>87</v>
      </c>
      <c r="B1" s="21"/>
      <c r="C1" s="21"/>
      <c r="D1" s="21"/>
    </row>
    <row r="2" spans="1:4">
      <c r="B2" s="22" t="s">
        <v>88</v>
      </c>
      <c r="C2" s="22"/>
    </row>
    <row r="3" spans="1:4">
      <c r="A3" s="7" t="s">
        <v>78</v>
      </c>
      <c r="B3" s="14">
        <v>9999</v>
      </c>
      <c r="C3" s="17" t="s">
        <v>83</v>
      </c>
      <c r="D3" s="11">
        <v>39346</v>
      </c>
    </row>
    <row r="4" spans="1:4">
      <c r="A4" s="7" t="s">
        <v>79</v>
      </c>
      <c r="B4" s="14" t="s">
        <v>101</v>
      </c>
      <c r="C4" s="17" t="s">
        <v>84</v>
      </c>
      <c r="D4" s="11">
        <v>33086</v>
      </c>
    </row>
    <row r="5" spans="1:4">
      <c r="A5" s="7" t="s">
        <v>80</v>
      </c>
      <c r="B5" s="14" t="s">
        <v>102</v>
      </c>
      <c r="C5" s="17" t="s">
        <v>85</v>
      </c>
      <c r="D5" s="14" t="s">
        <v>103</v>
      </c>
    </row>
    <row r="6" spans="1:4">
      <c r="A6" s="7" t="s">
        <v>81</v>
      </c>
      <c r="B6" s="14" t="s">
        <v>104</v>
      </c>
      <c r="C6" s="17" t="s">
        <v>86</v>
      </c>
      <c r="D6" s="14" t="s">
        <v>105</v>
      </c>
    </row>
    <row r="7" spans="1:4">
      <c r="A7" s="7" t="s">
        <v>82</v>
      </c>
      <c r="B7" s="24" t="s">
        <v>106</v>
      </c>
      <c r="C7" s="25"/>
      <c r="D7" s="26"/>
    </row>
    <row r="8" spans="1:4">
      <c r="A8" s="23" t="s">
        <v>107</v>
      </c>
      <c r="B8" s="23"/>
      <c r="C8" s="23"/>
      <c r="D8" s="23"/>
    </row>
    <row r="9" spans="1:4" ht="12" customHeight="1"/>
    <row r="10" spans="1:4" ht="1.5" hidden="1" customHeight="1">
      <c r="A10" s="18" t="s">
        <v>89</v>
      </c>
    </row>
    <row r="11" spans="1:4" hidden="1">
      <c r="A11" t="s">
        <v>90</v>
      </c>
    </row>
    <row r="12" spans="1:4" hidden="1">
      <c r="A12" t="s">
        <v>91</v>
      </c>
    </row>
    <row r="13" spans="1:4" hidden="1">
      <c r="A13" t="s">
        <v>92</v>
      </c>
    </row>
    <row r="14" spans="1:4" hidden="1">
      <c r="A14" t="s">
        <v>93</v>
      </c>
    </row>
    <row r="15" spans="1:4" hidden="1">
      <c r="A15" t="s">
        <v>94</v>
      </c>
    </row>
    <row r="16" spans="1:4" hidden="1">
      <c r="A16" t="s">
        <v>95</v>
      </c>
    </row>
    <row r="17" spans="1:1" hidden="1">
      <c r="A17" t="s">
        <v>96</v>
      </c>
    </row>
    <row r="18" spans="1:1" hidden="1">
      <c r="A18" t="s">
        <v>97</v>
      </c>
    </row>
    <row r="19" spans="1:1" hidden="1">
      <c r="A19" t="s">
        <v>98</v>
      </c>
    </row>
    <row r="20" spans="1:1" hidden="1">
      <c r="A20" t="s">
        <v>99</v>
      </c>
    </row>
    <row r="21" spans="1:1" hidden="1">
      <c r="A21" t="s">
        <v>100</v>
      </c>
    </row>
  </sheetData>
  <mergeCells count="4">
    <mergeCell ref="A1:D1"/>
    <mergeCell ref="B2:C2"/>
    <mergeCell ref="A8:D8"/>
    <mergeCell ref="B7:D7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固定资产表</vt:lpstr>
      <vt:lpstr>固定资产减少</vt:lpstr>
      <vt:lpstr>固定资产变动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2007-09-21T06:31:05Z</dcterms:created>
  <dcterms:modified xsi:type="dcterms:W3CDTF">2007-09-21T10:18:53Z</dcterms:modified>
  <cp:category>qq</cp:category>
</cp:coreProperties>
</file>