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/>
  </bookViews>
  <sheets>
    <sheet name="财务分布报表" sheetId="10" r:id="rId1"/>
  </sheets>
  <calcPr calcId="145621"/>
</workbook>
</file>

<file path=xl/calcChain.xml><?xml version="1.0" encoding="utf-8"?>
<calcChain xmlns="http://schemas.openxmlformats.org/spreadsheetml/2006/main">
  <c r="N14" i="10" l="1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C12" i="10"/>
  <c r="D12" i="10"/>
  <c r="E12" i="10"/>
  <c r="F12" i="10"/>
  <c r="G12" i="10"/>
  <c r="H12" i="10"/>
  <c r="I12" i="10"/>
  <c r="J12" i="10"/>
  <c r="K12" i="10"/>
  <c r="L12" i="10"/>
  <c r="D8" i="10"/>
  <c r="E8" i="10"/>
  <c r="F8" i="10"/>
  <c r="G8" i="10"/>
  <c r="H8" i="10"/>
  <c r="I8" i="10"/>
  <c r="J8" i="10"/>
  <c r="K8" i="10"/>
  <c r="L8" i="10"/>
  <c r="C8" i="10"/>
  <c r="E5" i="10" l="1"/>
  <c r="F5" i="10"/>
  <c r="C5" i="10"/>
  <c r="K5" i="10"/>
  <c r="H5" i="10"/>
  <c r="D5" i="10"/>
  <c r="L5" i="10"/>
  <c r="J5" i="10"/>
  <c r="I5" i="10"/>
  <c r="G5" i="10"/>
</calcChain>
</file>

<file path=xl/sharedStrings.xml><?xml version="1.0" encoding="utf-8"?>
<sst xmlns="http://schemas.openxmlformats.org/spreadsheetml/2006/main" count="34" uniqueCount="26">
  <si>
    <t>编制单位:</t>
    <phoneticPr fontId="3" type="noConversion"/>
  </si>
  <si>
    <t>日期：</t>
    <phoneticPr fontId="3" type="noConversion"/>
  </si>
  <si>
    <t>项目</t>
    <phoneticPr fontId="3" type="noConversion"/>
  </si>
  <si>
    <t>单位：</t>
    <phoneticPr fontId="3" type="noConversion"/>
  </si>
  <si>
    <t>元</t>
    <phoneticPr fontId="3" type="noConversion"/>
  </si>
  <si>
    <t>销售业务</t>
    <phoneticPr fontId="3" type="noConversion"/>
  </si>
  <si>
    <t>维修业务</t>
    <phoneticPr fontId="3" type="noConversion"/>
  </si>
  <si>
    <t>其他业务</t>
    <phoneticPr fontId="3" type="noConversion"/>
  </si>
  <si>
    <t>抵销</t>
    <phoneticPr fontId="3" type="noConversion"/>
  </si>
  <si>
    <t>未分配项目</t>
    <phoneticPr fontId="3" type="noConversion"/>
  </si>
  <si>
    <t>合计</t>
    <phoneticPr fontId="3" type="noConversion"/>
  </si>
  <si>
    <t>本年</t>
    <phoneticPr fontId="3" type="noConversion"/>
  </si>
  <si>
    <t>上年</t>
    <phoneticPr fontId="3" type="noConversion"/>
  </si>
  <si>
    <t>上年</t>
    <phoneticPr fontId="3" type="noConversion"/>
  </si>
  <si>
    <t>本年</t>
    <phoneticPr fontId="3" type="noConversion"/>
  </si>
  <si>
    <t>一、营业收入合计</t>
    <phoneticPr fontId="3" type="noConversion"/>
  </si>
  <si>
    <t>其中：对外营业收入</t>
    <phoneticPr fontId="3" type="noConversion"/>
  </si>
  <si>
    <t>　　　分部间营业收入</t>
    <phoneticPr fontId="3" type="noConversion"/>
  </si>
  <si>
    <t>二、销售成本合计</t>
    <phoneticPr fontId="3" type="noConversion"/>
  </si>
  <si>
    <t>其中：对外销售成本</t>
    <phoneticPr fontId="3" type="noConversion"/>
  </si>
  <si>
    <t>　　　分部间销售成本</t>
    <phoneticPr fontId="3" type="noConversion"/>
  </si>
  <si>
    <t>三、期间费用</t>
    <phoneticPr fontId="3" type="noConversion"/>
  </si>
  <si>
    <t>四、营业利润合计</t>
    <phoneticPr fontId="3" type="noConversion"/>
  </si>
  <si>
    <t>五、资产总额</t>
    <phoneticPr fontId="3" type="noConversion"/>
  </si>
  <si>
    <t>六、负债总额</t>
    <phoneticPr fontId="3" type="noConversion"/>
  </si>
  <si>
    <t>财务分部报表（业务分部）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</si>
</sst>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;[Red]\-0.00\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8"/>
      <name val="华文中宋"/>
      <family val="3"/>
      <charset val="134"/>
    </font>
    <font>
      <b/>
      <sz val="10"/>
      <color indexed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4" fillId="2" borderId="1" applyProtection="0">
      <alignment horizontal="center"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2" xfId="0" applyFont="1" applyBorder="1" applyAlignment="1"/>
    <xf numFmtId="178" fontId="4" fillId="0" borderId="1" xfId="0" applyNumberFormat="1" applyFont="1" applyBorder="1" applyAlignment="1"/>
    <xf numFmtId="0" fontId="4" fillId="0" borderId="3" xfId="0" applyFont="1" applyBorder="1" applyAlignment="1"/>
    <xf numFmtId="178" fontId="4" fillId="0" borderId="4" xfId="0" applyNumberFormat="1" applyFont="1" applyBorder="1" applyAlignment="1"/>
    <xf numFmtId="0" fontId="4" fillId="0" borderId="0" xfId="0" applyFont="1" applyBorder="1" applyAlignment="1"/>
    <xf numFmtId="178" fontId="4" fillId="0" borderId="0" xfId="0" applyNumberFormat="1" applyFont="1" applyBorder="1" applyAlignment="1"/>
    <xf numFmtId="178" fontId="4" fillId="0" borderId="0" xfId="0" applyNumberFormat="1" applyFont="1" applyFill="1" applyBorder="1" applyAlignment="1"/>
    <xf numFmtId="0" fontId="4" fillId="4" borderId="2" xfId="0" applyFont="1" applyFill="1" applyBorder="1" applyAlignment="1"/>
    <xf numFmtId="178" fontId="4" fillId="4" borderId="1" xfId="0" applyNumberFormat="1" applyFont="1" applyFill="1" applyBorder="1" applyAlignment="1"/>
    <xf numFmtId="178" fontId="4" fillId="5" borderId="1" xfId="0" applyNumberFormat="1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营业利润分析</a:t>
            </a:r>
          </a:p>
        </c:rich>
      </c:tx>
      <c:layout/>
      <c:overlay val="0"/>
    </c:title>
    <c:autoTitleDeleted val="0"/>
    <c:view3D>
      <c:rotX val="40"/>
      <c:rotY val="8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本年数</c:v>
          </c:tx>
          <c:spPr>
            <a:solidFill>
              <a:srgbClr val="00B050"/>
            </a:solidFill>
          </c:spPr>
          <c:invertIfNegative val="0"/>
          <c:cat>
            <c:strLit>
              <c:ptCount val="5"/>
              <c:pt idx="0">
                <c:v>销售业务</c:v>
              </c:pt>
              <c:pt idx="1">
                <c:v>维修业务</c:v>
              </c:pt>
              <c:pt idx="2">
                <c:v>其他业务</c:v>
              </c:pt>
              <c:pt idx="3">
                <c:v>抵销</c:v>
              </c:pt>
              <c:pt idx="4">
                <c:v>未分配项目</c:v>
              </c:pt>
            </c:strLit>
          </c:cat>
          <c:val>
            <c:numRef>
              <c:f>(财务分布报表!$C$12,财务分布报表!$E$12,财务分布报表!$G$12,财务分布报表!$I$12,财务分布报表!$K$12)</c:f>
              <c:numCache>
                <c:formatCode>0.00_ ;[Red]\-0.00\ </c:formatCode>
                <c:ptCount val="5"/>
                <c:pt idx="0">
                  <c:v>109840</c:v>
                </c:pt>
                <c:pt idx="1">
                  <c:v>89320</c:v>
                </c:pt>
                <c:pt idx="2">
                  <c:v>41010</c:v>
                </c:pt>
                <c:pt idx="3">
                  <c:v>2915.6299999999992</c:v>
                </c:pt>
                <c:pt idx="4">
                  <c:v>9285</c:v>
                </c:pt>
              </c:numCache>
            </c:numRef>
          </c:val>
        </c:ser>
        <c:ser>
          <c:idx val="1"/>
          <c:order val="1"/>
          <c:tx>
            <c:v>上年数</c:v>
          </c:tx>
          <c:spPr>
            <a:solidFill>
              <a:srgbClr val="FFFF00"/>
            </a:solidFill>
          </c:spPr>
          <c:invertIfNegative val="0"/>
          <c:cat>
            <c:strLit>
              <c:ptCount val="5"/>
              <c:pt idx="0">
                <c:v>销售业务</c:v>
              </c:pt>
              <c:pt idx="1">
                <c:v>维修业务</c:v>
              </c:pt>
              <c:pt idx="2">
                <c:v>其他业务</c:v>
              </c:pt>
              <c:pt idx="3">
                <c:v>抵销</c:v>
              </c:pt>
              <c:pt idx="4">
                <c:v>未分配项目</c:v>
              </c:pt>
            </c:strLit>
          </c:cat>
          <c:val>
            <c:numRef>
              <c:f>(财务分布报表!$D$12,财务分布报表!$F$12,财务分布报表!$H$12,财务分布报表!$J$12)</c:f>
              <c:numCache>
                <c:formatCode>0.00_ ;[Red]\-0.00\ </c:formatCode>
                <c:ptCount val="4"/>
                <c:pt idx="0">
                  <c:v>69303</c:v>
                </c:pt>
                <c:pt idx="1">
                  <c:v>80380</c:v>
                </c:pt>
                <c:pt idx="2">
                  <c:v>48394.559999999998</c:v>
                </c:pt>
                <c:pt idx="3">
                  <c:v>4131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73650816"/>
        <c:axId val="273652736"/>
        <c:axId val="0"/>
      </c:bar3DChart>
      <c:catAx>
        <c:axId val="2736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52736"/>
        <c:crosses val="autoZero"/>
        <c:auto val="1"/>
        <c:lblAlgn val="ctr"/>
        <c:lblOffset val="100"/>
        <c:noMultiLvlLbl val="0"/>
      </c:catAx>
      <c:valAx>
        <c:axId val="273652736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crossAx val="273650816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scene3d>
      <a:camera prst="orthographicFront"/>
      <a:lightRig rig="threePt" dir="t"/>
    </a:scene3d>
    <a:sp3d>
      <a:bevelB w="101600" prst="riblet"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18</xdr:row>
      <xdr:rowOff>47625</xdr:rowOff>
    </xdr:from>
    <xdr:to>
      <xdr:col>13</xdr:col>
      <xdr:colOff>171450</xdr:colOff>
      <xdr:row>37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Normal="100" workbookViewId="0">
      <selection activeCell="G12" sqref="G12"/>
    </sheetView>
  </sheetViews>
  <sheetFormatPr defaultRowHeight="12" x14ac:dyDescent="0.15"/>
  <cols>
    <col min="1" max="1" width="1.75" style="2" customWidth="1"/>
    <col min="2" max="2" width="16.25" style="2" customWidth="1"/>
    <col min="3" max="3" width="11.5" style="2" customWidth="1"/>
    <col min="4" max="4" width="11.375" style="2" customWidth="1"/>
    <col min="5" max="5" width="11.5" style="2" customWidth="1"/>
    <col min="6" max="6" width="10.25" style="2" bestFit="1" customWidth="1"/>
    <col min="7" max="8" width="9.375" style="2" bestFit="1" customWidth="1"/>
    <col min="9" max="10" width="9" style="2"/>
    <col min="11" max="11" width="9.375" style="2" bestFit="1" customWidth="1"/>
    <col min="12" max="12" width="9" style="2"/>
    <col min="13" max="13" width="11.5" style="2" customWidth="1"/>
    <col min="14" max="14" width="10.25" style="2" bestFit="1" customWidth="1"/>
    <col min="15" max="16384" width="9" style="2"/>
  </cols>
  <sheetData>
    <row r="1" spans="2:14" ht="39.75" customHeight="1" x14ac:dyDescent="0.15">
      <c r="B1" s="17" t="s">
        <v>25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2:14" ht="18" customHeight="1" thickBot="1" x14ac:dyDescent="0.2">
      <c r="B2" s="2" t="s">
        <v>0</v>
      </c>
      <c r="G2" s="4" t="s">
        <v>1</v>
      </c>
      <c r="L2" s="4" t="s">
        <v>3</v>
      </c>
      <c r="M2" s="2" t="s">
        <v>4</v>
      </c>
    </row>
    <row r="3" spans="2:14" ht="18" customHeight="1" thickTop="1" x14ac:dyDescent="0.15">
      <c r="B3" s="18" t="s">
        <v>2</v>
      </c>
      <c r="C3" s="20" t="s">
        <v>5</v>
      </c>
      <c r="D3" s="20"/>
      <c r="E3" s="20" t="s">
        <v>6</v>
      </c>
      <c r="F3" s="20"/>
      <c r="G3" s="20" t="s">
        <v>7</v>
      </c>
      <c r="H3" s="20"/>
      <c r="I3" s="20" t="s">
        <v>8</v>
      </c>
      <c r="J3" s="20"/>
      <c r="K3" s="20" t="s">
        <v>9</v>
      </c>
      <c r="L3" s="20"/>
      <c r="M3" s="20" t="s">
        <v>10</v>
      </c>
      <c r="N3" s="21"/>
    </row>
    <row r="4" spans="2:14" s="3" customFormat="1" ht="18" customHeight="1" x14ac:dyDescent="0.15">
      <c r="B4" s="19"/>
      <c r="C4" s="15" t="s">
        <v>11</v>
      </c>
      <c r="D4" s="15" t="s">
        <v>12</v>
      </c>
      <c r="E4" s="15" t="s">
        <v>11</v>
      </c>
      <c r="F4" s="15" t="s">
        <v>12</v>
      </c>
      <c r="G4" s="15" t="s">
        <v>11</v>
      </c>
      <c r="H4" s="15" t="s">
        <v>13</v>
      </c>
      <c r="I4" s="15" t="s">
        <v>14</v>
      </c>
      <c r="J4" s="15" t="s">
        <v>12</v>
      </c>
      <c r="K4" s="15" t="s">
        <v>11</v>
      </c>
      <c r="L4" s="15" t="s">
        <v>12</v>
      </c>
      <c r="M4" s="15" t="s">
        <v>11</v>
      </c>
      <c r="N4" s="16" t="s">
        <v>12</v>
      </c>
    </row>
    <row r="5" spans="2:14" ht="18" customHeight="1" x14ac:dyDescent="0.15">
      <c r="B5" s="5" t="s">
        <v>15</v>
      </c>
      <c r="C5" s="6">
        <f>(C6+C7)</f>
        <v>295700</v>
      </c>
      <c r="D5" s="6">
        <f>(D6+D7)</f>
        <v>156000</v>
      </c>
      <c r="E5" s="6">
        <f>(E6+E7)</f>
        <v>140820</v>
      </c>
      <c r="F5" s="6">
        <f>((F6+F7)+10200)</f>
        <v>126700</v>
      </c>
      <c r="G5" s="6">
        <f t="shared" ref="G5:L5" si="0">G6+G7</f>
        <v>55500</v>
      </c>
      <c r="H5" s="6">
        <f>((H6+H7)+10200)</f>
        <v>67682.559999999998</v>
      </c>
      <c r="I5" s="6">
        <f t="shared" si="0"/>
        <v>8520.6299999999992</v>
      </c>
      <c r="J5" s="6">
        <f t="shared" si="0"/>
        <v>5920</v>
      </c>
      <c r="K5" s="6">
        <f>(K6+K7)</f>
        <v>12985</v>
      </c>
      <c r="L5" s="6">
        <f t="shared" si="0"/>
        <v>4110</v>
      </c>
      <c r="M5" s="14">
        <f>C5+E5+G5+K5-I5</f>
        <v>496484.37</v>
      </c>
      <c r="N5" s="14">
        <f>D5+F5+H5+L5-J5</f>
        <v>348572.56</v>
      </c>
    </row>
    <row r="6" spans="2:14" ht="18" customHeight="1" x14ac:dyDescent="0.15">
      <c r="B6" s="5" t="s">
        <v>16</v>
      </c>
      <c r="C6" s="6">
        <v>260200</v>
      </c>
      <c r="D6" s="6">
        <v>147000</v>
      </c>
      <c r="E6" s="6">
        <v>133500</v>
      </c>
      <c r="F6" s="6">
        <v>110000</v>
      </c>
      <c r="G6" s="6">
        <v>53500</v>
      </c>
      <c r="H6" s="6">
        <v>56500</v>
      </c>
      <c r="I6" s="6">
        <v>7600</v>
      </c>
      <c r="J6" s="6">
        <v>5300</v>
      </c>
      <c r="K6" s="6">
        <v>7355</v>
      </c>
      <c r="L6" s="6">
        <v>3750</v>
      </c>
      <c r="M6" s="14">
        <f t="shared" ref="M6:M14" si="1">C6+E6+G6+K6-I6</f>
        <v>446955</v>
      </c>
      <c r="N6" s="14">
        <f t="shared" ref="N6:N14" si="2">D6+F6+H6+L6-J6</f>
        <v>311950</v>
      </c>
    </row>
    <row r="7" spans="2:14" ht="18" customHeight="1" x14ac:dyDescent="0.15">
      <c r="B7" s="5" t="s">
        <v>17</v>
      </c>
      <c r="C7" s="6">
        <v>35500</v>
      </c>
      <c r="D7" s="6">
        <v>9000</v>
      </c>
      <c r="E7" s="6">
        <v>7320</v>
      </c>
      <c r="F7" s="6">
        <v>6500</v>
      </c>
      <c r="G7" s="6">
        <v>2000</v>
      </c>
      <c r="H7" s="6">
        <v>982.56</v>
      </c>
      <c r="I7" s="6">
        <v>920.63</v>
      </c>
      <c r="J7" s="6">
        <v>620</v>
      </c>
      <c r="K7" s="6">
        <v>5630</v>
      </c>
      <c r="L7" s="6">
        <v>360</v>
      </c>
      <c r="M7" s="14">
        <f t="shared" si="1"/>
        <v>49529.37</v>
      </c>
      <c r="N7" s="14">
        <f t="shared" si="2"/>
        <v>16222.560000000001</v>
      </c>
    </row>
    <row r="8" spans="2:14" ht="18" customHeight="1" x14ac:dyDescent="0.15">
      <c r="B8" s="5" t="s">
        <v>18</v>
      </c>
      <c r="C8" s="6">
        <f>C9+C10</f>
        <v>173560</v>
      </c>
      <c r="D8" s="6">
        <f t="shared" ref="D8:L8" si="3">D9+D10</f>
        <v>77897</v>
      </c>
      <c r="E8" s="6">
        <f t="shared" si="3"/>
        <v>43700</v>
      </c>
      <c r="F8" s="6">
        <f t="shared" si="3"/>
        <v>37320</v>
      </c>
      <c r="G8" s="6">
        <f t="shared" si="3"/>
        <v>13290</v>
      </c>
      <c r="H8" s="6">
        <f t="shared" si="3"/>
        <v>17620</v>
      </c>
      <c r="I8" s="6">
        <f t="shared" si="3"/>
        <v>1605</v>
      </c>
      <c r="J8" s="6">
        <f t="shared" si="3"/>
        <v>1369</v>
      </c>
      <c r="K8" s="6">
        <f t="shared" si="3"/>
        <v>3200</v>
      </c>
      <c r="L8" s="6">
        <f t="shared" si="3"/>
        <v>1430</v>
      </c>
      <c r="M8" s="14">
        <f t="shared" si="1"/>
        <v>232145</v>
      </c>
      <c r="N8" s="14">
        <f t="shared" si="2"/>
        <v>132898</v>
      </c>
    </row>
    <row r="9" spans="2:14" ht="18" customHeight="1" x14ac:dyDescent="0.15">
      <c r="B9" s="5" t="s">
        <v>19</v>
      </c>
      <c r="C9" s="6">
        <v>50000</v>
      </c>
      <c r="D9" s="6">
        <v>75230</v>
      </c>
      <c r="E9" s="6">
        <v>43200</v>
      </c>
      <c r="F9" s="6">
        <v>35820</v>
      </c>
      <c r="G9" s="6">
        <v>13000</v>
      </c>
      <c r="H9" s="6">
        <v>17000</v>
      </c>
      <c r="I9" s="6">
        <v>1360</v>
      </c>
      <c r="J9" s="6">
        <v>1000</v>
      </c>
      <c r="K9" s="6">
        <v>2600</v>
      </c>
      <c r="L9" s="6">
        <v>1230</v>
      </c>
      <c r="M9" s="14">
        <f t="shared" si="1"/>
        <v>107440</v>
      </c>
      <c r="N9" s="14">
        <f t="shared" si="2"/>
        <v>128280</v>
      </c>
    </row>
    <row r="10" spans="2:14" ht="18" customHeight="1" x14ac:dyDescent="0.15">
      <c r="B10" s="5" t="s">
        <v>20</v>
      </c>
      <c r="C10" s="6">
        <v>123560</v>
      </c>
      <c r="D10" s="6">
        <v>2667</v>
      </c>
      <c r="E10" s="6">
        <v>500</v>
      </c>
      <c r="F10" s="6">
        <v>1500</v>
      </c>
      <c r="G10" s="6">
        <v>290</v>
      </c>
      <c r="H10" s="6">
        <v>620</v>
      </c>
      <c r="I10" s="6">
        <v>245</v>
      </c>
      <c r="J10" s="6">
        <v>369</v>
      </c>
      <c r="K10" s="6">
        <v>600</v>
      </c>
      <c r="L10" s="6">
        <v>200</v>
      </c>
      <c r="M10" s="14">
        <f t="shared" si="1"/>
        <v>124705</v>
      </c>
      <c r="N10" s="14">
        <f t="shared" si="2"/>
        <v>4618</v>
      </c>
    </row>
    <row r="11" spans="2:14" ht="18" customHeight="1" x14ac:dyDescent="0.15">
      <c r="B11" s="5" t="s">
        <v>21</v>
      </c>
      <c r="C11" s="6">
        <v>12300</v>
      </c>
      <c r="D11" s="6">
        <v>8800</v>
      </c>
      <c r="E11" s="6">
        <v>7800</v>
      </c>
      <c r="F11" s="6">
        <v>9000</v>
      </c>
      <c r="G11" s="6">
        <v>1200</v>
      </c>
      <c r="H11" s="6">
        <v>1668</v>
      </c>
      <c r="I11" s="6">
        <v>4000</v>
      </c>
      <c r="J11" s="6">
        <v>420</v>
      </c>
      <c r="K11" s="6">
        <v>500</v>
      </c>
      <c r="L11" s="6">
        <v>730</v>
      </c>
      <c r="M11" s="14">
        <f t="shared" si="1"/>
        <v>17800</v>
      </c>
      <c r="N11" s="14">
        <f t="shared" si="2"/>
        <v>19778</v>
      </c>
    </row>
    <row r="12" spans="2:14" ht="18" customHeight="1" x14ac:dyDescent="0.15">
      <c r="B12" s="12" t="s">
        <v>22</v>
      </c>
      <c r="C12" s="13">
        <f>C5-C8-C11</f>
        <v>109840</v>
      </c>
      <c r="D12" s="13">
        <f t="shared" ref="D12:L12" si="4">D5-D8-D11</f>
        <v>69303</v>
      </c>
      <c r="E12" s="13">
        <f t="shared" si="4"/>
        <v>89320</v>
      </c>
      <c r="F12" s="13">
        <f t="shared" si="4"/>
        <v>80380</v>
      </c>
      <c r="G12" s="13">
        <f t="shared" si="4"/>
        <v>41010</v>
      </c>
      <c r="H12" s="13">
        <f t="shared" si="4"/>
        <v>48394.559999999998</v>
      </c>
      <c r="I12" s="13">
        <f t="shared" si="4"/>
        <v>2915.6299999999992</v>
      </c>
      <c r="J12" s="13">
        <f t="shared" si="4"/>
        <v>4131</v>
      </c>
      <c r="K12" s="13">
        <f t="shared" si="4"/>
        <v>9285</v>
      </c>
      <c r="L12" s="13">
        <f t="shared" si="4"/>
        <v>1950</v>
      </c>
      <c r="M12" s="14">
        <f t="shared" si="1"/>
        <v>246539.37</v>
      </c>
      <c r="N12" s="14">
        <f t="shared" si="2"/>
        <v>195896.56</v>
      </c>
    </row>
    <row r="13" spans="2:14" ht="18" customHeight="1" x14ac:dyDescent="0.15">
      <c r="B13" s="5" t="s">
        <v>23</v>
      </c>
      <c r="C13" s="6">
        <v>108000</v>
      </c>
      <c r="D13" s="6">
        <v>108000</v>
      </c>
      <c r="E13" s="6">
        <v>80000</v>
      </c>
      <c r="F13" s="6">
        <v>71000</v>
      </c>
      <c r="G13" s="6">
        <v>50000</v>
      </c>
      <c r="H13" s="6">
        <v>32000</v>
      </c>
      <c r="I13" s="6">
        <v>2500</v>
      </c>
      <c r="J13" s="6">
        <v>3600</v>
      </c>
      <c r="K13" s="6">
        <v>1690</v>
      </c>
      <c r="L13" s="6">
        <v>1450</v>
      </c>
      <c r="M13" s="14">
        <f t="shared" si="1"/>
        <v>237190</v>
      </c>
      <c r="N13" s="14">
        <f t="shared" si="2"/>
        <v>208850</v>
      </c>
    </row>
    <row r="14" spans="2:14" ht="18" customHeight="1" thickBot="1" x14ac:dyDescent="0.2">
      <c r="B14" s="7" t="s">
        <v>24</v>
      </c>
      <c r="C14" s="8">
        <v>52000</v>
      </c>
      <c r="D14" s="8">
        <v>65000</v>
      </c>
      <c r="E14" s="8">
        <v>68900</v>
      </c>
      <c r="F14" s="8">
        <v>78000</v>
      </c>
      <c r="G14" s="8">
        <v>25800</v>
      </c>
      <c r="H14" s="8">
        <v>32000</v>
      </c>
      <c r="I14" s="8">
        <v>800</v>
      </c>
      <c r="J14" s="8">
        <v>900</v>
      </c>
      <c r="K14" s="8">
        <v>800</v>
      </c>
      <c r="L14" s="8">
        <v>200</v>
      </c>
      <c r="M14" s="14">
        <f t="shared" si="1"/>
        <v>146700</v>
      </c>
      <c r="N14" s="14">
        <f t="shared" si="2"/>
        <v>174300</v>
      </c>
    </row>
    <row r="15" spans="2:14" ht="12.75" thickTop="1" x14ac:dyDescent="0.1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  <c r="N15" s="11"/>
    </row>
    <row r="16" spans="2:14" ht="13.5" x14ac:dyDescent="0.15">
      <c r="B16" s="1"/>
      <c r="C16" s="1"/>
      <c r="D16" s="1"/>
      <c r="E16" s="1"/>
    </row>
    <row r="17" spans="2:5" s="3" customFormat="1" ht="13.5" x14ac:dyDescent="0.15">
      <c r="B17" s="1"/>
      <c r="C17" s="1"/>
      <c r="D17" s="1"/>
      <c r="E17" s="1"/>
    </row>
    <row r="18" spans="2:5" ht="13.5" x14ac:dyDescent="0.15">
      <c r="B18" s="1"/>
      <c r="C18" s="1"/>
      <c r="D18" s="1"/>
      <c r="E18" s="1"/>
    </row>
    <row r="19" spans="2:5" ht="13.5" x14ac:dyDescent="0.15">
      <c r="B19" s="1"/>
      <c r="C19" s="1"/>
      <c r="D19" s="1"/>
      <c r="E19" s="1"/>
    </row>
    <row r="20" spans="2:5" ht="13.5" x14ac:dyDescent="0.15">
      <c r="B20" s="1"/>
      <c r="C20" s="1"/>
      <c r="D20" s="1"/>
      <c r="E20" s="1"/>
    </row>
  </sheetData>
  <mergeCells count="8">
    <mergeCell ref="B1:N1"/>
    <mergeCell ref="B3:B4"/>
    <mergeCell ref="C3:D3"/>
    <mergeCell ref="E3:F3"/>
    <mergeCell ref="G3:H3"/>
    <mergeCell ref="I3:J3"/>
    <mergeCell ref="K3:L3"/>
    <mergeCell ref="M3:N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财务分布报表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2012-06-25T12:59:39Z</dcterms:created>
  <dcterms:modified xsi:type="dcterms:W3CDTF">2012-08-27T23:11:47Z</dcterms:modified>
</cp:coreProperties>
</file>