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15" yWindow="45" windowWidth="13875" windowHeight="8715" activeTab="2"/>
  </bookViews>
  <sheets>
    <sheet name="历年销售利润率分析表" sheetId="1" r:id="rId1"/>
    <sheet name="财务比率综合分析表" sheetId="2" r:id="rId2"/>
    <sheet name="Sheet3" sheetId="7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G7" i="2"/>
  <c r="C7"/>
  <c r="D7"/>
  <c r="E7"/>
  <c r="F7"/>
  <c r="B7"/>
  <c r="C6"/>
  <c r="D6"/>
  <c r="E6"/>
  <c r="F6"/>
  <c r="B6"/>
  <c r="G3"/>
</calcChain>
</file>

<file path=xl/sharedStrings.xml><?xml version="1.0" encoding="utf-8"?>
<sst xmlns="http://schemas.openxmlformats.org/spreadsheetml/2006/main" count="23" uniqueCount="23">
  <si>
    <t>历年销售利润率</t>
  </si>
  <si>
    <t>项目</t>
  </si>
  <si>
    <t>销售利润</t>
  </si>
  <si>
    <r>
      <t>2002年</t>
    </r>
    <r>
      <rPr>
        <b/>
        <sz val="12"/>
        <rFont val="宋体"/>
        <charset val="134"/>
      </rPr>
      <t/>
    </r>
  </si>
  <si>
    <r>
      <t>2003年</t>
    </r>
    <r>
      <rPr>
        <b/>
        <sz val="12"/>
        <rFont val="宋体"/>
        <charset val="134"/>
      </rPr>
      <t/>
    </r>
  </si>
  <si>
    <r>
      <t>2004年</t>
    </r>
    <r>
      <rPr>
        <b/>
        <sz val="12"/>
        <rFont val="宋体"/>
        <charset val="134"/>
      </rPr>
      <t/>
    </r>
  </si>
  <si>
    <r>
      <t>2005年</t>
    </r>
    <r>
      <rPr>
        <b/>
        <sz val="12"/>
        <rFont val="宋体"/>
        <charset val="134"/>
      </rPr>
      <t/>
    </r>
  </si>
  <si>
    <r>
      <t>2006年</t>
    </r>
    <r>
      <rPr>
        <b/>
        <sz val="12"/>
        <rFont val="宋体"/>
        <charset val="134"/>
      </rPr>
      <t/>
    </r>
  </si>
  <si>
    <r>
      <t>2007年</t>
    </r>
    <r>
      <rPr>
        <b/>
        <sz val="12"/>
        <rFont val="宋体"/>
        <charset val="134"/>
      </rPr>
      <t/>
    </r>
  </si>
  <si>
    <t>2001年</t>
    <phoneticPr fontId="4" type="noConversion"/>
  </si>
  <si>
    <t>重要性系数</t>
    <phoneticPr fontId="7" type="noConversion"/>
  </si>
  <si>
    <t>标准值</t>
    <phoneticPr fontId="7" type="noConversion"/>
  </si>
  <si>
    <t>实际值</t>
    <phoneticPr fontId="7" type="noConversion"/>
  </si>
  <si>
    <t>关系比率</t>
    <phoneticPr fontId="7" type="noConversion"/>
  </si>
  <si>
    <t>综合指数</t>
    <phoneticPr fontId="7" type="noConversion"/>
  </si>
  <si>
    <t>财务比率综合分析表</t>
    <phoneticPr fontId="7" type="noConversion"/>
  </si>
  <si>
    <t>财务比率</t>
    <phoneticPr fontId="7" type="noConversion"/>
  </si>
  <si>
    <t>流动比率</t>
    <phoneticPr fontId="7" type="noConversion"/>
  </si>
  <si>
    <t>速动比率</t>
    <phoneticPr fontId="7" type="noConversion"/>
  </si>
  <si>
    <t>资产负债率</t>
    <phoneticPr fontId="7" type="noConversion"/>
  </si>
  <si>
    <t>产权比率</t>
    <phoneticPr fontId="7" type="noConversion"/>
  </si>
  <si>
    <t>股东权益比率</t>
    <phoneticPr fontId="7" type="noConversion"/>
  </si>
  <si>
    <t>合计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</si>
</sst>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0.0%"/>
  </numFmts>
  <fonts count="11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24"/>
      <name val="华文行楷"/>
      <family val="3"/>
      <charset val="134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b/>
      <sz val="12"/>
      <color theme="0"/>
      <name val="宋体"/>
      <family val="3"/>
      <charset val="134"/>
    </font>
    <font>
      <sz val="9"/>
      <name val="宋体"/>
      <charset val="134"/>
    </font>
    <font>
      <sz val="10"/>
      <name val="宋体"/>
      <charset val="134"/>
    </font>
    <font>
      <b/>
      <sz val="20"/>
      <name val="华文宋体"/>
      <family val="3"/>
      <charset val="134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5" fillId="0" borderId="1" xfId="1" applyFont="1" applyBorder="1" applyAlignment="1">
      <alignment horizontal="left" vertical="center"/>
    </xf>
    <xf numFmtId="176" fontId="5" fillId="0" borderId="4" xfId="2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</cellXfs>
  <cellStyles count="3">
    <cellStyle name="百分比 2" xfId="2"/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历年销售利润率分析表!$A$3</c:f>
              <c:strCache>
                <c:ptCount val="1"/>
                <c:pt idx="0">
                  <c:v>销售利润</c:v>
                </c:pt>
              </c:strCache>
            </c:strRef>
          </c:tx>
          <c:trendline>
            <c:name>销售利润率分析</c:name>
            <c:spPr>
              <a:ln w="38100" cap="rnd" cmpd="sng">
                <a:solidFill>
                  <a:srgbClr val="FF0000"/>
                </a:solidFill>
                <a:round/>
              </a:ln>
              <a:effectLst>
                <a:outerShdw blurRad="76200" dist="38100" dir="18900000" algn="bl" rotWithShape="0">
                  <a:prstClr val="black">
                    <a:alpha val="70000"/>
                  </a:prstClr>
                </a:outerShdw>
              </a:effectLst>
            </c:spPr>
            <c:trendlineType val="linear"/>
            <c:dispEq val="1"/>
            <c:trendlineLbl>
              <c:layout/>
              <c:numFmt formatCode="General" sourceLinked="0"/>
            </c:trendlineLbl>
          </c:trendline>
          <c:cat>
            <c:strRef>
              <c:f>历年销售利润率分析表!$B$1:$H$2</c:f>
              <c:strCache>
                <c:ptCount val="7"/>
                <c:pt idx="0">
                  <c:v>2001年</c:v>
                </c:pt>
                <c:pt idx="1">
                  <c:v>2002年</c:v>
                </c:pt>
                <c:pt idx="2">
                  <c:v>2003年</c:v>
                </c:pt>
                <c:pt idx="3">
                  <c:v>2004年</c:v>
                </c:pt>
                <c:pt idx="4">
                  <c:v>2005年</c:v>
                </c:pt>
                <c:pt idx="5">
                  <c:v>2006年</c:v>
                </c:pt>
                <c:pt idx="6">
                  <c:v>2007年</c:v>
                </c:pt>
              </c:strCache>
            </c:strRef>
          </c:cat>
          <c:val>
            <c:numRef>
              <c:f>历年销售利润率分析表!$B$3:$H$3</c:f>
              <c:numCache>
                <c:formatCode>0.0%</c:formatCode>
                <c:ptCount val="7"/>
                <c:pt idx="0">
                  <c:v>0.16900000000000001</c:v>
                </c:pt>
                <c:pt idx="1">
                  <c:v>0.18</c:v>
                </c:pt>
                <c:pt idx="2">
                  <c:v>0.154</c:v>
                </c:pt>
                <c:pt idx="3">
                  <c:v>0.14000000000000001</c:v>
                </c:pt>
                <c:pt idx="4">
                  <c:v>0.157</c:v>
                </c:pt>
                <c:pt idx="5">
                  <c:v>0.14199999999999999</c:v>
                </c:pt>
                <c:pt idx="6">
                  <c:v>0.14499999999999999</c:v>
                </c:pt>
              </c:numCache>
            </c:numRef>
          </c:val>
        </c:ser>
        <c:marker val="1"/>
        <c:axId val="106980864"/>
        <c:axId val="106982400"/>
      </c:lineChart>
      <c:catAx>
        <c:axId val="106980864"/>
        <c:scaling>
          <c:orientation val="minMax"/>
        </c:scaling>
        <c:axPos val="b"/>
        <c:tickLblPos val="nextTo"/>
        <c:crossAx val="106982400"/>
        <c:crosses val="autoZero"/>
        <c:auto val="1"/>
        <c:lblAlgn val="ctr"/>
        <c:lblOffset val="100"/>
      </c:catAx>
      <c:valAx>
        <c:axId val="106982400"/>
        <c:scaling>
          <c:orientation val="minMax"/>
        </c:scaling>
        <c:axPos val="l"/>
        <c:majorGridlines/>
        <c:numFmt formatCode="0.0%" sourceLinked="1"/>
        <c:tickLblPos val="nextTo"/>
        <c:crossAx val="106980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3</xdr:row>
      <xdr:rowOff>104774</xdr:rowOff>
    </xdr:from>
    <xdr:to>
      <xdr:col>7</xdr:col>
      <xdr:colOff>657225</xdr:colOff>
      <xdr:row>20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070;&#31295;/Excel&#30340;&#21442;&#32771;/ck-280%20Excel%202003&#36130;&#21153;&#24212;&#29992;&#24555;&#26131;&#36890;/&#20809;&#30424;/&#26368;&#32456;&#25928;&#26524;/&#31532;10&#31456;/&#36130;&#21153;&#25968;&#25454;&#20998;&#26512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财务比率分析表"/>
      <sheetName val="历年销售利润率"/>
      <sheetName val="财务比率综合分析表"/>
      <sheetName val="杜邦分析体系"/>
    </sheetNames>
    <sheetDataSet>
      <sheetData sheetId="0"/>
      <sheetData sheetId="1"/>
      <sheetData sheetId="2"/>
      <sheetData sheetId="3">
        <row r="1">
          <cell r="J1" t="str">
            <v>杜邦分析体系</v>
          </cell>
        </row>
        <row r="3">
          <cell r="J3" t="str">
            <v>权益净利率   1.95</v>
          </cell>
        </row>
        <row r="5">
          <cell r="G5" t="str">
            <v>资产净利率      1.76</v>
          </cell>
          <cell r="K5" t="str">
            <v>×</v>
          </cell>
          <cell r="L5" t="str">
            <v>权益乘数   1.11</v>
          </cell>
        </row>
        <row r="7">
          <cell r="M7" t="e">
            <v>#NAME?</v>
          </cell>
        </row>
        <row r="8">
          <cell r="E8" t="str">
            <v>销售净利率   1.89</v>
          </cell>
          <cell r="H8" t="str">
            <v>×</v>
          </cell>
          <cell r="J8" t="str">
            <v>资产周转率   0.93</v>
          </cell>
        </row>
        <row r="9">
          <cell r="M9" t="str">
            <v xml:space="preserve">=1÷(1-资产负债率) </v>
          </cell>
        </row>
        <row r="11">
          <cell r="D11" t="str">
            <v>净利润    51,356,060.00</v>
          </cell>
          <cell r="F11" t="str">
            <v>÷</v>
          </cell>
          <cell r="G11" t="str">
            <v>销售收入         27,243,000.00</v>
          </cell>
          <cell r="J11" t="str">
            <v>销售收入         27,243,000.00</v>
          </cell>
          <cell r="K11" t="str">
            <v>÷</v>
          </cell>
          <cell r="L11" t="str">
            <v>资产总额        29,178,637.56</v>
          </cell>
        </row>
        <row r="14">
          <cell r="B14" t="str">
            <v>销售收入  27,243,000.00</v>
          </cell>
          <cell r="C14" t="str">
            <v>－</v>
          </cell>
          <cell r="D14" t="str">
            <v>成本费用   1,458,000.00</v>
          </cell>
          <cell r="E14" t="str">
            <v>＋</v>
          </cell>
          <cell r="F14" t="str">
            <v>其他利润     25,571,060.00</v>
          </cell>
          <cell r="G14" t="str">
            <v>－</v>
          </cell>
          <cell r="H14" t="str">
            <v>所的税</v>
          </cell>
          <cell r="K14" t="str">
            <v xml:space="preserve">流动资产             期初 6,891,168.06     期末 6,819,835.26        </v>
          </cell>
          <cell r="O14" t="str">
            <v>＋</v>
          </cell>
          <cell r="S14" t="str">
            <v>长期资产         期初 22,100,508.64     期末 22,358,802.30</v>
          </cell>
        </row>
        <row r="17">
          <cell r="B17" t="str">
            <v>制造成本       1,053,700.00</v>
          </cell>
          <cell r="C17" t="str">
            <v>＋</v>
          </cell>
          <cell r="D17" t="str">
            <v>营业费用    56,500.00</v>
          </cell>
          <cell r="E17" t="str">
            <v>＋</v>
          </cell>
          <cell r="F17" t="str">
            <v>管理费用      236,800.00</v>
          </cell>
          <cell r="G17" t="str">
            <v>＋</v>
          </cell>
          <cell r="H17" t="str">
            <v>财务费用        111,000.00</v>
          </cell>
          <cell r="J17" t="str">
            <v>货币资金            期初 4,861,585.08     期末 5,635,559.66</v>
          </cell>
          <cell r="L17" t="str">
            <v>应收帐款            期初   911,322.00     期末 1,030,275.60</v>
          </cell>
          <cell r="N17" t="str">
            <v>存货            期初 923,260.98     期末  18,000.00</v>
          </cell>
          <cell r="P17" t="str">
            <v>其他资产</v>
          </cell>
          <cell r="R17" t="str">
            <v xml:space="preserve">固定资产           期初 22,100,508.64     期末 22,358,802.30 </v>
          </cell>
          <cell r="T17" t="str">
            <v>无形资产</v>
          </cell>
          <cell r="V17" t="str">
            <v>其他资产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J6" sqref="J6"/>
    </sheetView>
  </sheetViews>
  <sheetFormatPr defaultRowHeight="13.5"/>
  <sheetData>
    <row r="1" spans="1:8" ht="32.25" thickBot="1">
      <c r="A1" s="5" t="s">
        <v>0</v>
      </c>
      <c r="B1" s="5"/>
      <c r="C1" s="5"/>
      <c r="D1" s="5"/>
      <c r="E1" s="5"/>
      <c r="F1" s="5"/>
      <c r="G1" s="5"/>
      <c r="H1" s="5"/>
    </row>
    <row r="2" spans="1:8" ht="14.25">
      <c r="A2" s="3" t="s">
        <v>1</v>
      </c>
      <c r="B2" s="4" t="s">
        <v>9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spans="1:8" ht="14.25" thickBot="1">
      <c r="A3" s="1" t="s">
        <v>2</v>
      </c>
      <c r="B3" s="2">
        <v>0.16900000000000001</v>
      </c>
      <c r="C3" s="2">
        <v>0.18</v>
      </c>
      <c r="D3" s="2">
        <v>0.154</v>
      </c>
      <c r="E3" s="2">
        <v>0.14000000000000001</v>
      </c>
      <c r="F3" s="2">
        <v>0.157</v>
      </c>
      <c r="G3" s="2">
        <v>0.14199999999999999</v>
      </c>
      <c r="H3" s="2">
        <v>0.14499999999999999</v>
      </c>
    </row>
  </sheetData>
  <mergeCells count="1">
    <mergeCell ref="A1:H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G7" sqref="G7"/>
    </sheetView>
  </sheetViews>
  <sheetFormatPr defaultRowHeight="13.5"/>
  <cols>
    <col min="3" max="3" width="9.75" bestFit="1" customWidth="1"/>
    <col min="4" max="4" width="11.875" bestFit="1" customWidth="1"/>
    <col min="6" max="6" width="14.125" bestFit="1" customWidth="1"/>
  </cols>
  <sheetData>
    <row r="1" spans="1:7" ht="29.25">
      <c r="A1" s="7" t="s">
        <v>15</v>
      </c>
      <c r="B1" s="7"/>
      <c r="C1" s="7"/>
      <c r="D1" s="7"/>
      <c r="E1" s="7"/>
      <c r="F1" s="7"/>
      <c r="G1" s="7"/>
    </row>
    <row r="2" spans="1:7">
      <c r="A2" s="8" t="s">
        <v>16</v>
      </c>
      <c r="B2" s="8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</row>
    <row r="3" spans="1:7">
      <c r="A3" s="6" t="s">
        <v>10</v>
      </c>
      <c r="B3" s="6">
        <v>0.18</v>
      </c>
      <c r="C3" s="6">
        <v>0.17</v>
      </c>
      <c r="D3" s="6">
        <v>0.26</v>
      </c>
      <c r="E3" s="6">
        <v>0.05</v>
      </c>
      <c r="F3" s="6">
        <v>0.22</v>
      </c>
      <c r="G3" s="6">
        <f>SUM(B3:F3)</f>
        <v>0.88</v>
      </c>
    </row>
    <row r="4" spans="1:7">
      <c r="A4" s="6" t="s">
        <v>11</v>
      </c>
      <c r="B4" s="6">
        <v>2.2999999999999998</v>
      </c>
      <c r="C4" s="6">
        <v>1.9</v>
      </c>
      <c r="D4" s="6">
        <v>1.66</v>
      </c>
      <c r="E4" s="6">
        <v>1.8</v>
      </c>
      <c r="F4" s="6">
        <v>2.1</v>
      </c>
      <c r="G4" s="6"/>
    </row>
    <row r="5" spans="1:7">
      <c r="A5" s="6" t="s">
        <v>12</v>
      </c>
      <c r="B5" s="6">
        <v>4.5</v>
      </c>
      <c r="C5" s="6">
        <v>4.3</v>
      </c>
      <c r="D5" s="6">
        <v>0.13</v>
      </c>
      <c r="E5" s="6">
        <v>1.3</v>
      </c>
      <c r="F5" s="6">
        <v>1.9</v>
      </c>
      <c r="G5" s="6"/>
    </row>
    <row r="6" spans="1:7">
      <c r="A6" s="6" t="s">
        <v>13</v>
      </c>
      <c r="B6" s="6">
        <f>B5/B4</f>
        <v>1.956521739130435</v>
      </c>
      <c r="C6" s="6">
        <f t="shared" ref="C6:F6" si="0">C5/C4</f>
        <v>2.263157894736842</v>
      </c>
      <c r="D6" s="6">
        <f t="shared" si="0"/>
        <v>7.8313253012048195E-2</v>
      </c>
      <c r="E6" s="6">
        <f t="shared" si="0"/>
        <v>0.72222222222222221</v>
      </c>
      <c r="F6" s="6">
        <f t="shared" si="0"/>
        <v>0.90476190476190466</v>
      </c>
      <c r="G6" s="6"/>
    </row>
    <row r="7" spans="1:7">
      <c r="A7" s="6" t="s">
        <v>14</v>
      </c>
      <c r="B7" s="6">
        <f>B3*B6</f>
        <v>0.35217391304347828</v>
      </c>
      <c r="C7" s="6">
        <f t="shared" ref="C7:F7" si="1">C3*C6</f>
        <v>0.38473684210526315</v>
      </c>
      <c r="D7" s="6">
        <f t="shared" si="1"/>
        <v>2.036144578313253E-2</v>
      </c>
      <c r="E7" s="6">
        <f t="shared" si="1"/>
        <v>3.6111111111111115E-2</v>
      </c>
      <c r="F7" s="6">
        <f t="shared" si="1"/>
        <v>0.19904761904761903</v>
      </c>
      <c r="G7" s="6">
        <f>[1]杜邦分析体系!$T$1+[1]杜邦分析体系!$A$1:$X$18</f>
        <v>0</v>
      </c>
    </row>
  </sheetData>
  <mergeCells count="1">
    <mergeCell ref="A1:G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历年销售利润率分析表</vt:lpstr>
      <vt:lpstr>财务比率综合分析表</vt:lpstr>
      <vt:lpstr>Sheet3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qqq</dc:title>
  <dc:subject>qq</dc:subject>
  <dc:creator>qq</dc:creator>
  <cp:keywords>qqq</cp:keywords>
  <cp:lastModifiedBy>周</cp:lastModifiedBy>
  <dcterms:created xsi:type="dcterms:W3CDTF">2007-09-17T01:50:05Z</dcterms:created>
  <dcterms:modified xsi:type="dcterms:W3CDTF">2007-09-17T08:36:11Z</dcterms:modified>
  <cp:category>qq</cp:category>
</cp:coreProperties>
</file>