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795" windowHeight="5520" activeTab="1"/>
  </bookViews>
  <sheets>
    <sheet name="工资表" sheetId="1" r:id="rId1"/>
    <sheet name="薪资等级分布图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H2" i="1"/>
  <c r="I2" i="1" l="1"/>
  <c r="K2" i="1" s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D3" i="2" l="1" a="1"/>
  <c r="D3" i="2" l="1"/>
  <c r="D5" i="2"/>
  <c r="D4" i="2"/>
  <c r="D6" i="2"/>
</calcChain>
</file>

<file path=xl/sharedStrings.xml><?xml version="1.0" encoding="utf-8"?>
<sst xmlns="http://schemas.openxmlformats.org/spreadsheetml/2006/main" count="44" uniqueCount="44">
  <si>
    <t>序号</t>
    <phoneticPr fontId="3" type="noConversion"/>
  </si>
  <si>
    <t>员工编号</t>
  </si>
  <si>
    <t>员工姓名</t>
  </si>
  <si>
    <t>基本工资</t>
  </si>
  <si>
    <t>绩效工资</t>
    <phoneticPr fontId="3" type="noConversion"/>
  </si>
  <si>
    <t>奖金</t>
    <phoneticPr fontId="3" type="noConversion"/>
  </si>
  <si>
    <t>补助</t>
    <phoneticPr fontId="3" type="noConversion"/>
  </si>
  <si>
    <t>社保扣款</t>
    <phoneticPr fontId="3" type="noConversion"/>
  </si>
  <si>
    <t>个人所得税</t>
    <phoneticPr fontId="3" type="noConversion"/>
  </si>
  <si>
    <t>缺勤扣款</t>
    <phoneticPr fontId="3" type="noConversion"/>
  </si>
  <si>
    <t>实发工资</t>
    <phoneticPr fontId="3" type="noConversion"/>
  </si>
  <si>
    <t>PL001</t>
  </si>
  <si>
    <t>刘强</t>
  </si>
  <si>
    <t>PL002</t>
  </si>
  <si>
    <t>赵熙</t>
  </si>
  <si>
    <t>PL003</t>
  </si>
  <si>
    <t>李欣</t>
  </si>
  <si>
    <t>PL004</t>
  </si>
  <si>
    <t>张艳</t>
  </si>
  <si>
    <t>PL005</t>
  </si>
  <si>
    <t>刘菲</t>
  </si>
  <si>
    <t>PL006</t>
  </si>
  <si>
    <t>王哲</t>
  </si>
  <si>
    <t>PL007</t>
  </si>
  <si>
    <t>彭英</t>
  </si>
  <si>
    <t>PL008</t>
  </si>
  <si>
    <t>杨昊</t>
  </si>
  <si>
    <t>PL009</t>
  </si>
  <si>
    <t>谢宇</t>
  </si>
  <si>
    <t>PL010</t>
  </si>
  <si>
    <t>刘湘</t>
  </si>
  <si>
    <t>PL011</t>
  </si>
  <si>
    <t>李鸿</t>
  </si>
  <si>
    <t>PL012</t>
  </si>
  <si>
    <t>杨希</t>
  </si>
  <si>
    <t>PL013</t>
  </si>
  <si>
    <t>何莹</t>
  </si>
  <si>
    <t>薪资等级</t>
    <phoneticPr fontId="3" type="noConversion"/>
  </si>
  <si>
    <t>上限值</t>
    <phoneticPr fontId="3" type="noConversion"/>
  </si>
  <si>
    <t>频数</t>
    <phoneticPr fontId="3" type="noConversion"/>
  </si>
  <si>
    <t>4000元以下</t>
    <phoneticPr fontId="3" type="noConversion"/>
  </si>
  <si>
    <t>4000~4999元</t>
    <phoneticPr fontId="3" type="noConversion"/>
  </si>
  <si>
    <t>5000~5999元</t>
    <phoneticPr fontId="3" type="noConversion"/>
  </si>
  <si>
    <t>7000元以下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</si>
</sst>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44" fontId="4" fillId="0" borderId="3" xfId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44" fontId="4" fillId="2" borderId="3" xfId="1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44" fontId="4" fillId="0" borderId="6" xfId="1" applyFont="1" applyBorder="1">
      <alignment vertical="center"/>
    </xf>
    <xf numFmtId="0" fontId="5" fillId="0" borderId="7" xfId="0" applyFont="1" applyBorder="1">
      <alignment vertical="center"/>
    </xf>
    <xf numFmtId="0" fontId="6" fillId="0" borderId="7" xfId="0" applyFont="1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薪资等级分布图!$D$2</c:f>
              <c:strCache>
                <c:ptCount val="1"/>
                <c:pt idx="0">
                  <c:v>频数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薪资等级分布图!$B$3:$B$6</c:f>
              <c:strCache>
                <c:ptCount val="4"/>
                <c:pt idx="0">
                  <c:v>4000元以下</c:v>
                </c:pt>
                <c:pt idx="1">
                  <c:v>4000~4999元</c:v>
                </c:pt>
                <c:pt idx="2">
                  <c:v>5000~5999元</c:v>
                </c:pt>
                <c:pt idx="3">
                  <c:v>7000元以下</c:v>
                </c:pt>
              </c:strCache>
            </c:strRef>
          </c:cat>
          <c:val>
            <c:numRef>
              <c:f>薪资等级分布图!$D$3:$D$6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76200</xdr:rowOff>
    </xdr:from>
    <xdr:to>
      <xdr:col>6</xdr:col>
      <xdr:colOff>523875</xdr:colOff>
      <xdr:row>22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19" sqref="G19"/>
    </sheetView>
  </sheetViews>
  <sheetFormatPr defaultRowHeight="13.5" x14ac:dyDescent="0.15"/>
  <cols>
    <col min="4" max="5" width="11.5" bestFit="1" customWidth="1"/>
    <col min="11" max="11" width="11.5" bestFit="1" customWidth="1"/>
  </cols>
  <sheetData>
    <row r="1" spans="1:11" ht="15.75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x14ac:dyDescent="0.15">
      <c r="A2" s="5">
        <v>4</v>
      </c>
      <c r="B2" s="6" t="s">
        <v>11</v>
      </c>
      <c r="C2" s="6" t="s">
        <v>12</v>
      </c>
      <c r="D2" s="7">
        <v>2500</v>
      </c>
      <c r="E2" s="7">
        <v>2500</v>
      </c>
      <c r="F2" s="7">
        <v>200</v>
      </c>
      <c r="G2" s="7">
        <v>200</v>
      </c>
      <c r="H2" s="7">
        <f>D2*0.08+(D2*0.02+10)+D2*0.01</f>
        <v>285</v>
      </c>
      <c r="I2" s="7">
        <f>IF(SUM(E2:G2)-H2-3500&lt;1500,(SUM(E2:G2)-H2)*0.03,IF(SUM(E2:G2)-H2&lt;4500,(SUM(E2:G2)-H2)*0.1+105,IF(SUM(E2:G2)-H2&lt;9000,(SUM(E2:G2)-H2)*0.2+555,IF(SUM(E2:G2)-H2&lt;35000,(SUM(E2:G2)-H2)*0.25+1005,IF(SUM(E2:G2)-H2&lt;55000,(SUM(E2:G2)-H2)*0.3+2755,IF(SUM(E2:G2)-H2&lt;80000,(SUM(E2:G2)-H2)*0.35+5505,(SUM(E2:G2)-H2)*0.45+13505))))))</f>
        <v>78.45</v>
      </c>
      <c r="J2" s="7">
        <v>200</v>
      </c>
      <c r="K2" s="7">
        <f>SUM(D2:G2)-SUM(H2:J2)</f>
        <v>4836.55</v>
      </c>
    </row>
    <row r="3" spans="1:11" ht="15.75" x14ac:dyDescent="0.15">
      <c r="A3" s="8">
        <v>5</v>
      </c>
      <c r="B3" s="9" t="s">
        <v>13</v>
      </c>
      <c r="C3" s="9" t="s">
        <v>14</v>
      </c>
      <c r="D3" s="10">
        <v>2000</v>
      </c>
      <c r="E3" s="10">
        <v>1800</v>
      </c>
      <c r="F3" s="10">
        <v>200</v>
      </c>
      <c r="G3" s="10">
        <v>150</v>
      </c>
      <c r="H3" s="10">
        <f t="shared" ref="H3:H14" si="0">D3*0.08+(D3*0.02+10)+D3*0.01</f>
        <v>230</v>
      </c>
      <c r="I3" s="10">
        <f t="shared" ref="I3:I14" si="1">IF(SUM(E3:G3)-H3-3500&lt;1500,(SUM(E3:G3)-H3)*0.03,IF(SUM(E3:G3)-H3&lt;4500,(SUM(E3:G3)-H3)*0.1+105,IF(SUM(E3:G3)-H3&lt;9000,(SUM(E3:G3)-H3)*0.2+555,IF(SUM(E3:G3)-H3&lt;35000,(SUM(E3:G3)-H3)*0.25+1005,IF(SUM(E3:G3)-H3&lt;55000,(SUM(E3:G3)-H3)*0.3+2755,IF(SUM(E3:G3)-H3&lt;80000,(SUM(E3:G3)-H3)*0.35+5505,(SUM(E3:G3)-H3)*0.45+13505))))))</f>
        <v>57.599999999999994</v>
      </c>
      <c r="J3" s="10">
        <v>50</v>
      </c>
      <c r="K3" s="10">
        <f t="shared" ref="K3:K14" si="2">SUM(D3:G3)-SUM(H3:J3)</f>
        <v>3812.4</v>
      </c>
    </row>
    <row r="4" spans="1:11" ht="15.75" x14ac:dyDescent="0.15">
      <c r="A4" s="5">
        <v>6</v>
      </c>
      <c r="B4" s="6" t="s">
        <v>15</v>
      </c>
      <c r="C4" s="6" t="s">
        <v>16</v>
      </c>
      <c r="D4" s="7">
        <v>2200</v>
      </c>
      <c r="E4" s="7">
        <v>1800</v>
      </c>
      <c r="F4" s="7">
        <v>200</v>
      </c>
      <c r="G4" s="7">
        <v>200</v>
      </c>
      <c r="H4" s="7">
        <f t="shared" si="0"/>
        <v>252</v>
      </c>
      <c r="I4" s="7">
        <f t="shared" si="1"/>
        <v>58.44</v>
      </c>
      <c r="J4" s="7">
        <v>150</v>
      </c>
      <c r="K4" s="7">
        <f t="shared" si="2"/>
        <v>3939.56</v>
      </c>
    </row>
    <row r="5" spans="1:11" ht="15.75" x14ac:dyDescent="0.15">
      <c r="A5" s="8">
        <v>7</v>
      </c>
      <c r="B5" s="9" t="s">
        <v>17</v>
      </c>
      <c r="C5" s="9" t="s">
        <v>18</v>
      </c>
      <c r="D5" s="10">
        <v>2350</v>
      </c>
      <c r="E5" s="10">
        <v>1980</v>
      </c>
      <c r="F5" s="10">
        <v>300</v>
      </c>
      <c r="G5" s="10">
        <v>100</v>
      </c>
      <c r="H5" s="10">
        <f t="shared" si="0"/>
        <v>268.5</v>
      </c>
      <c r="I5" s="10">
        <f t="shared" si="1"/>
        <v>63.344999999999999</v>
      </c>
      <c r="J5" s="10">
        <v>0</v>
      </c>
      <c r="K5" s="10">
        <f t="shared" si="2"/>
        <v>4398.1549999999997</v>
      </c>
    </row>
    <row r="6" spans="1:11" ht="15.75" x14ac:dyDescent="0.15">
      <c r="A6" s="5">
        <v>8</v>
      </c>
      <c r="B6" s="6" t="s">
        <v>19</v>
      </c>
      <c r="C6" s="6" t="s">
        <v>20</v>
      </c>
      <c r="D6" s="7">
        <v>2560</v>
      </c>
      <c r="E6" s="7">
        <v>2500</v>
      </c>
      <c r="F6" s="7">
        <v>200</v>
      </c>
      <c r="G6" s="7">
        <v>200</v>
      </c>
      <c r="H6" s="7">
        <f t="shared" si="0"/>
        <v>291.60000000000002</v>
      </c>
      <c r="I6" s="7">
        <f t="shared" si="1"/>
        <v>78.251999999999995</v>
      </c>
      <c r="J6" s="7">
        <v>0</v>
      </c>
      <c r="K6" s="7">
        <f t="shared" si="2"/>
        <v>5090.1480000000001</v>
      </c>
    </row>
    <row r="7" spans="1:11" ht="15.75" x14ac:dyDescent="0.15">
      <c r="A7" s="8">
        <v>9</v>
      </c>
      <c r="B7" s="9" t="s">
        <v>21</v>
      </c>
      <c r="C7" s="9" t="s">
        <v>22</v>
      </c>
      <c r="D7" s="10">
        <v>2750</v>
      </c>
      <c r="E7" s="10">
        <v>2400</v>
      </c>
      <c r="F7" s="10">
        <v>150</v>
      </c>
      <c r="G7" s="10">
        <v>150</v>
      </c>
      <c r="H7" s="10">
        <f t="shared" si="0"/>
        <v>312.5</v>
      </c>
      <c r="I7" s="10">
        <f t="shared" si="1"/>
        <v>71.625</v>
      </c>
      <c r="J7" s="10">
        <v>0</v>
      </c>
      <c r="K7" s="10">
        <f t="shared" si="2"/>
        <v>5065.875</v>
      </c>
    </row>
    <row r="8" spans="1:11" ht="15.75" x14ac:dyDescent="0.15">
      <c r="A8" s="5">
        <v>10</v>
      </c>
      <c r="B8" s="6" t="s">
        <v>23</v>
      </c>
      <c r="C8" s="6" t="s">
        <v>24</v>
      </c>
      <c r="D8" s="7">
        <v>2680</v>
      </c>
      <c r="E8" s="7">
        <v>2100</v>
      </c>
      <c r="F8" s="7">
        <v>200</v>
      </c>
      <c r="G8" s="7">
        <v>80</v>
      </c>
      <c r="H8" s="7">
        <f t="shared" si="0"/>
        <v>304.8</v>
      </c>
      <c r="I8" s="7">
        <f t="shared" si="1"/>
        <v>62.255999999999993</v>
      </c>
      <c r="J8" s="7">
        <v>0</v>
      </c>
      <c r="K8" s="7">
        <f t="shared" si="2"/>
        <v>4692.9440000000004</v>
      </c>
    </row>
    <row r="9" spans="1:11" ht="15.75" x14ac:dyDescent="0.15">
      <c r="A9" s="8">
        <v>11</v>
      </c>
      <c r="B9" s="9" t="s">
        <v>25</v>
      </c>
      <c r="C9" s="9" t="s">
        <v>26</v>
      </c>
      <c r="D9" s="10">
        <v>2800</v>
      </c>
      <c r="E9" s="10">
        <v>1900</v>
      </c>
      <c r="F9" s="10">
        <v>150</v>
      </c>
      <c r="G9" s="10">
        <v>150</v>
      </c>
      <c r="H9" s="10">
        <f t="shared" si="0"/>
        <v>318</v>
      </c>
      <c r="I9" s="10">
        <f t="shared" si="1"/>
        <v>56.46</v>
      </c>
      <c r="J9" s="10">
        <v>0</v>
      </c>
      <c r="K9" s="10">
        <f t="shared" si="2"/>
        <v>4625.54</v>
      </c>
    </row>
    <row r="10" spans="1:11" ht="15.75" x14ac:dyDescent="0.15">
      <c r="A10" s="5">
        <v>12</v>
      </c>
      <c r="B10" s="6" t="s">
        <v>27</v>
      </c>
      <c r="C10" s="6" t="s">
        <v>28</v>
      </c>
      <c r="D10" s="7">
        <v>3200</v>
      </c>
      <c r="E10" s="7">
        <v>1500</v>
      </c>
      <c r="F10" s="7">
        <v>300</v>
      </c>
      <c r="G10" s="7">
        <v>300</v>
      </c>
      <c r="H10" s="7">
        <f t="shared" si="0"/>
        <v>362</v>
      </c>
      <c r="I10" s="7">
        <f t="shared" si="1"/>
        <v>52.14</v>
      </c>
      <c r="J10" s="7">
        <v>150</v>
      </c>
      <c r="K10" s="7">
        <f t="shared" si="2"/>
        <v>4735.8599999999997</v>
      </c>
    </row>
    <row r="11" spans="1:11" ht="15.75" x14ac:dyDescent="0.15">
      <c r="A11" s="8">
        <v>13</v>
      </c>
      <c r="B11" s="9" t="s">
        <v>29</v>
      </c>
      <c r="C11" s="9" t="s">
        <v>30</v>
      </c>
      <c r="D11" s="10">
        <v>3300</v>
      </c>
      <c r="E11" s="10">
        <v>1780</v>
      </c>
      <c r="F11" s="10">
        <v>200</v>
      </c>
      <c r="G11" s="10">
        <v>250</v>
      </c>
      <c r="H11" s="10">
        <f t="shared" si="0"/>
        <v>373</v>
      </c>
      <c r="I11" s="10">
        <f t="shared" si="1"/>
        <v>55.71</v>
      </c>
      <c r="J11" s="10">
        <v>0</v>
      </c>
      <c r="K11" s="10">
        <f t="shared" si="2"/>
        <v>5101.29</v>
      </c>
    </row>
    <row r="12" spans="1:11" ht="15.75" x14ac:dyDescent="0.15">
      <c r="A12" s="5">
        <v>14</v>
      </c>
      <c r="B12" s="6" t="s">
        <v>31</v>
      </c>
      <c r="C12" s="6" t="s">
        <v>32</v>
      </c>
      <c r="D12" s="7">
        <v>3500</v>
      </c>
      <c r="E12" s="7">
        <v>2500</v>
      </c>
      <c r="F12" s="7">
        <v>150</v>
      </c>
      <c r="G12" s="7">
        <v>200</v>
      </c>
      <c r="H12" s="7">
        <f t="shared" si="0"/>
        <v>395</v>
      </c>
      <c r="I12" s="7">
        <f t="shared" si="1"/>
        <v>73.649999999999991</v>
      </c>
      <c r="J12" s="7">
        <v>0</v>
      </c>
      <c r="K12" s="7">
        <f t="shared" si="2"/>
        <v>5881.35</v>
      </c>
    </row>
    <row r="13" spans="1:11" ht="15.75" x14ac:dyDescent="0.15">
      <c r="A13" s="8">
        <v>15</v>
      </c>
      <c r="B13" s="9" t="s">
        <v>33</v>
      </c>
      <c r="C13" s="9" t="s">
        <v>34</v>
      </c>
      <c r="D13" s="10">
        <v>2800</v>
      </c>
      <c r="E13" s="10">
        <v>3500</v>
      </c>
      <c r="F13" s="10">
        <v>300</v>
      </c>
      <c r="G13" s="10">
        <v>150</v>
      </c>
      <c r="H13" s="10">
        <f t="shared" si="0"/>
        <v>318</v>
      </c>
      <c r="I13" s="10">
        <f t="shared" si="1"/>
        <v>108.96</v>
      </c>
      <c r="J13" s="10">
        <v>150</v>
      </c>
      <c r="K13" s="10">
        <f t="shared" si="2"/>
        <v>6173.04</v>
      </c>
    </row>
    <row r="14" spans="1:11" ht="15.75" x14ac:dyDescent="0.15">
      <c r="A14" s="11">
        <v>16</v>
      </c>
      <c r="B14" s="12" t="s">
        <v>35</v>
      </c>
      <c r="C14" s="12" t="s">
        <v>36</v>
      </c>
      <c r="D14" s="13">
        <v>2500</v>
      </c>
      <c r="E14" s="13">
        <v>1600</v>
      </c>
      <c r="F14" s="13">
        <v>200</v>
      </c>
      <c r="G14" s="13">
        <v>300</v>
      </c>
      <c r="H14" s="13">
        <f t="shared" si="0"/>
        <v>285</v>
      </c>
      <c r="I14" s="13">
        <f t="shared" si="1"/>
        <v>54.449999999999996</v>
      </c>
      <c r="J14" s="13">
        <v>0</v>
      </c>
      <c r="K14" s="13">
        <f t="shared" si="2"/>
        <v>4260.55</v>
      </c>
    </row>
  </sheetData>
  <phoneticPr fontId="3" type="noConversion"/>
  <pageMargins left="0.7" right="0.7" top="0.75" bottom="0.75" header="0.3" footer="0.3"/>
  <ignoredErrors>
    <ignoredError sqref="I2:I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J16" sqref="J16"/>
    </sheetView>
  </sheetViews>
  <sheetFormatPr defaultRowHeight="13.5" x14ac:dyDescent="0.15"/>
  <cols>
    <col min="2" max="2" width="12" customWidth="1"/>
  </cols>
  <sheetData>
    <row r="2" spans="2:4" ht="14.25" x14ac:dyDescent="0.15">
      <c r="B2" s="14" t="s">
        <v>37</v>
      </c>
      <c r="C2" s="14" t="s">
        <v>38</v>
      </c>
      <c r="D2" s="14" t="s">
        <v>39</v>
      </c>
    </row>
    <row r="3" spans="2:4" ht="14.25" x14ac:dyDescent="0.15">
      <c r="B3" s="15" t="s">
        <v>40</v>
      </c>
      <c r="C3" s="15">
        <v>3999</v>
      </c>
      <c r="D3" s="15">
        <f t="array" ref="D3:D6">FREQUENCY(工资表!K2:K14,薪资等级分布图!C3:C6)</f>
        <v>2</v>
      </c>
    </row>
    <row r="4" spans="2:4" ht="14.25" x14ac:dyDescent="0.15">
      <c r="B4" s="15" t="s">
        <v>41</v>
      </c>
      <c r="C4" s="15">
        <v>4999</v>
      </c>
      <c r="D4" s="15">
        <v>6</v>
      </c>
    </row>
    <row r="5" spans="2:4" ht="14.25" x14ac:dyDescent="0.15">
      <c r="B5" s="15" t="s">
        <v>42</v>
      </c>
      <c r="C5" s="15">
        <v>5999</v>
      </c>
      <c r="D5" s="15">
        <v>4</v>
      </c>
    </row>
    <row r="6" spans="2:4" ht="14.25" x14ac:dyDescent="0.15">
      <c r="B6" s="15" t="s">
        <v>43</v>
      </c>
      <c r="C6" s="15">
        <v>6999</v>
      </c>
      <c r="D6" s="1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工资表</vt:lpstr>
      <vt:lpstr>薪资等级分布图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2011-12-24T09:09:11Z</dcterms:created>
  <dcterms:modified xsi:type="dcterms:W3CDTF">2012-09-04T08:45:45Z</dcterms:modified>
</cp:coreProperties>
</file>