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105" yWindow="60" windowWidth="18525" windowHeight="8325"/>
  </bookViews>
  <sheets>
    <sheet name="年度考核表" sheetId="1" r:id="rId1"/>
    <sheet name="数据透视表" sheetId="2" r:id="rId2"/>
    <sheet name="数据透视图" sheetId="3" r:id="rId3"/>
  </sheets>
  <calcPr calcId="124519"/>
  <pivotCaches>
    <pivotCache cacheId="34" r:id="rId4"/>
  </pivotCaches>
</workbook>
</file>

<file path=xl/calcChain.xml><?xml version="1.0" encoding="utf-8"?>
<calcChain xmlns="http://schemas.openxmlformats.org/spreadsheetml/2006/main">
  <c r="G15" i="1"/>
  <c r="H15" s="1"/>
  <c r="I15" s="1"/>
  <c r="G14"/>
  <c r="H14" s="1"/>
  <c r="I14" s="1"/>
  <c r="G13"/>
  <c r="H13" s="1"/>
  <c r="I13" s="1"/>
  <c r="G12"/>
  <c r="H12" s="1"/>
  <c r="I12" s="1"/>
  <c r="G11"/>
  <c r="H11" s="1"/>
  <c r="I11" s="1"/>
  <c r="G10"/>
  <c r="H10" s="1"/>
  <c r="I10" s="1"/>
  <c r="G9"/>
  <c r="H9" s="1"/>
  <c r="I9" s="1"/>
  <c r="G8"/>
  <c r="H8" s="1"/>
  <c r="I8" s="1"/>
  <c r="G7"/>
  <c r="H7" s="1"/>
  <c r="I7" s="1"/>
</calcChain>
</file>

<file path=xl/sharedStrings.xml><?xml version="1.0" encoding="utf-8"?>
<sst xmlns="http://schemas.openxmlformats.org/spreadsheetml/2006/main" count="93" uniqueCount="62">
  <si>
    <t>备注：年度考核的绩效总分根据“各季度总分＋奖惩记录”来评定，总分为120分。
优良评定标准为“&gt;=102为优，&gt;=100为良，其余为差”；
年终奖金发放标准为“优等为3500元，良为2500元，差为2000元”。</t>
    <phoneticPr fontId="2" type="noConversion"/>
  </si>
  <si>
    <t>嘉奖</t>
    <phoneticPr fontId="2" type="noConversion"/>
  </si>
  <si>
    <t>晋级</t>
    <phoneticPr fontId="2" type="noConversion"/>
  </si>
  <si>
    <t>记大功</t>
    <phoneticPr fontId="2" type="noConversion"/>
  </si>
  <si>
    <t>记功</t>
    <phoneticPr fontId="2" type="noConversion"/>
  </si>
  <si>
    <t>无</t>
    <phoneticPr fontId="2" type="noConversion"/>
  </si>
  <si>
    <t>记过</t>
    <phoneticPr fontId="2" type="noConversion"/>
  </si>
  <si>
    <t>记大过</t>
    <phoneticPr fontId="2" type="noConversion"/>
  </si>
  <si>
    <t>降级</t>
    <phoneticPr fontId="2" type="noConversion"/>
  </si>
  <si>
    <t>基数：</t>
    <phoneticPr fontId="2" type="noConversion"/>
  </si>
  <si>
    <t>个人编号</t>
    <phoneticPr fontId="2" type="noConversion"/>
  </si>
  <si>
    <t>姓名</t>
    <phoneticPr fontId="2" type="noConversion"/>
  </si>
  <si>
    <t>假勤考评</t>
    <phoneticPr fontId="2" type="noConversion"/>
  </si>
  <si>
    <t>工作能力</t>
    <phoneticPr fontId="2" type="noConversion"/>
  </si>
  <si>
    <t>工作表现</t>
    <phoneticPr fontId="2" type="noConversion"/>
  </si>
  <si>
    <t>奖惩记录</t>
    <phoneticPr fontId="2" type="noConversion"/>
  </si>
  <si>
    <t>绩效总分</t>
    <phoneticPr fontId="2" type="noConversion"/>
  </si>
  <si>
    <t>优良评定</t>
    <phoneticPr fontId="2" type="noConversion"/>
  </si>
  <si>
    <t>年终奖金（元）</t>
    <phoneticPr fontId="2" type="noConversion"/>
  </si>
  <si>
    <t>核定人</t>
    <phoneticPr fontId="2" type="noConversion"/>
  </si>
  <si>
    <t>李建名</t>
    <phoneticPr fontId="2" type="noConversion"/>
  </si>
  <si>
    <t>DX113</t>
  </si>
  <si>
    <t>韩风</t>
    <phoneticPr fontId="2" type="noConversion"/>
  </si>
  <si>
    <t>DX114</t>
  </si>
  <si>
    <t>曾琳</t>
    <phoneticPr fontId="2" type="noConversion"/>
  </si>
  <si>
    <t>DX115</t>
  </si>
  <si>
    <t>李雪</t>
    <phoneticPr fontId="2" type="noConversion"/>
  </si>
  <si>
    <t>DX116</t>
  </si>
  <si>
    <t>朱珠</t>
    <phoneticPr fontId="2" type="noConversion"/>
  </si>
  <si>
    <t>DX118</t>
  </si>
  <si>
    <t>张保国</t>
    <phoneticPr fontId="2" type="noConversion"/>
  </si>
  <si>
    <t>DX119</t>
  </si>
  <si>
    <t>谢宇</t>
    <phoneticPr fontId="2" type="noConversion"/>
  </si>
  <si>
    <t>DX120</t>
  </si>
  <si>
    <t>徐江</t>
    <phoneticPr fontId="2" type="noConversion"/>
  </si>
  <si>
    <t>DX122</t>
  </si>
  <si>
    <t>陈涓涓</t>
    <phoneticPr fontId="2" type="noConversion"/>
  </si>
  <si>
    <t>DX123</t>
  </si>
  <si>
    <t>孔杰</t>
    <phoneticPr fontId="2" type="noConversion"/>
  </si>
  <si>
    <t>年度考核表</t>
    <phoneticPr fontId="2" type="noConversion"/>
  </si>
  <si>
    <t>行标签</t>
  </si>
  <si>
    <t>总计</t>
  </si>
  <si>
    <t>韩风</t>
  </si>
  <si>
    <t>曾琳</t>
  </si>
  <si>
    <t>李雪</t>
  </si>
  <si>
    <t>朱珠</t>
  </si>
  <si>
    <t>张保国</t>
  </si>
  <si>
    <t>谢宇</t>
  </si>
  <si>
    <t>徐江</t>
  </si>
  <si>
    <t>陈涓涓</t>
  </si>
  <si>
    <t>孔杰</t>
  </si>
  <si>
    <t>求和项:假勤考评</t>
  </si>
  <si>
    <t>值</t>
  </si>
  <si>
    <t>求和项:工作能力</t>
  </si>
  <si>
    <t>求和项:工作表现</t>
  </si>
  <si>
    <t>求和项:奖惩记录</t>
  </si>
  <si>
    <t>求和项:绩效总分</t>
  </si>
  <si>
    <t>良</t>
  </si>
  <si>
    <t>优</t>
  </si>
  <si>
    <t>差</t>
  </si>
  <si>
    <t>求和项:年终奖金（元）</t>
  </si>
  <si>
    <t>李建名</t>
  </si>
</sst>
</file>

<file path=xl/styles.xml><?xml version="1.0" encoding="utf-8"?>
<styleSheet xmlns="http://schemas.openxmlformats.org/spreadsheetml/2006/main">
  <numFmts count="1">
    <numFmt numFmtId="176" formatCode="0.00_ ;[Red]\-0.00\ 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2"/>
      <name val="华文细黑"/>
      <family val="3"/>
      <charset val="134"/>
    </font>
    <font>
      <b/>
      <sz val="20"/>
      <name val="华文彩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0" xfId="0" applyFont="1" applyBorder="1">
      <alignment vertical="center"/>
    </xf>
    <xf numFmtId="0" fontId="3" fillId="0" borderId="0" xfId="0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3" fillId="2" borderId="4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0" fillId="0" borderId="9" xfId="0" applyBorder="1">
      <alignment vertical="center"/>
    </xf>
    <xf numFmtId="0" fontId="3" fillId="0" borderId="10" xfId="0" applyFont="1" applyFill="1" applyBorder="1">
      <alignment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[年度考核表.xlsx]数据透视表!数据透视表8</c:name>
    <c:fmtId val="2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lineChart>
        <c:grouping val="standard"/>
        <c:ser>
          <c:idx val="0"/>
          <c:order val="0"/>
          <c:tx>
            <c:strRef>
              <c:f>数据透视表!$B$1:$B$2</c:f>
              <c:strCache>
                <c:ptCount val="1"/>
                <c:pt idx="0">
                  <c:v>求和项:假勤考评</c:v>
                </c:pt>
              </c:strCache>
            </c:strRef>
          </c:tx>
          <c:errBars>
            <c:errDir val="y"/>
            <c:errBarType val="both"/>
            <c:errValType val="percentage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数据透视表!$B$3:$B$39</c:f>
              <c:numCache>
                <c:formatCode>General</c:formatCode>
                <c:ptCount val="9"/>
                <c:pt idx="0">
                  <c:v>29.475000000000001</c:v>
                </c:pt>
                <c:pt idx="1">
                  <c:v>29.3</c:v>
                </c:pt>
                <c:pt idx="2">
                  <c:v>29.65</c:v>
                </c:pt>
                <c:pt idx="3">
                  <c:v>29.675000000000001</c:v>
                </c:pt>
                <c:pt idx="4">
                  <c:v>29.625</c:v>
                </c:pt>
                <c:pt idx="5">
                  <c:v>29</c:v>
                </c:pt>
                <c:pt idx="6">
                  <c:v>29.324999999999999</c:v>
                </c:pt>
                <c:pt idx="7">
                  <c:v>29.1</c:v>
                </c:pt>
                <c:pt idx="8">
                  <c:v>28.875</c:v>
                </c:pt>
              </c:numCache>
            </c:numRef>
          </c:val>
        </c:ser>
        <c:ser>
          <c:idx val="1"/>
          <c:order val="1"/>
          <c:tx>
            <c:strRef>
              <c:f>数据透视表!$C$1:$C$2</c:f>
              <c:strCache>
                <c:ptCount val="1"/>
                <c:pt idx="0">
                  <c:v>求和项:工作能力</c:v>
                </c:pt>
              </c:strCache>
            </c:strRef>
          </c:tx>
          <c:errBars>
            <c:errDir val="y"/>
            <c:errBarType val="both"/>
            <c:errValType val="percentage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数据透视表!$C$3:$C$39</c:f>
              <c:numCache>
                <c:formatCode>General</c:formatCode>
                <c:ptCount val="9"/>
                <c:pt idx="0">
                  <c:v>33.875</c:v>
                </c:pt>
                <c:pt idx="1">
                  <c:v>35.674999999999997</c:v>
                </c:pt>
                <c:pt idx="2">
                  <c:v>35.200000000000003</c:v>
                </c:pt>
                <c:pt idx="3">
                  <c:v>32.299999999999997</c:v>
                </c:pt>
                <c:pt idx="4">
                  <c:v>34.450000000000003</c:v>
                </c:pt>
                <c:pt idx="5">
                  <c:v>32.875</c:v>
                </c:pt>
                <c:pt idx="6">
                  <c:v>34.299999999999997</c:v>
                </c:pt>
                <c:pt idx="7">
                  <c:v>33.75</c:v>
                </c:pt>
                <c:pt idx="8">
                  <c:v>34.9</c:v>
                </c:pt>
              </c:numCache>
            </c:numRef>
          </c:val>
        </c:ser>
        <c:ser>
          <c:idx val="2"/>
          <c:order val="2"/>
          <c:tx>
            <c:strRef>
              <c:f>数据透视表!$D$1:$D$2</c:f>
              <c:strCache>
                <c:ptCount val="1"/>
                <c:pt idx="0">
                  <c:v>求和项:工作表现</c:v>
                </c:pt>
              </c:strCache>
            </c:strRef>
          </c:tx>
          <c:errBars>
            <c:errDir val="y"/>
            <c:errBarType val="both"/>
            <c:errValType val="percentage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数据透视表!$D$3:$D$39</c:f>
              <c:numCache>
                <c:formatCode>General</c:formatCode>
                <c:ptCount val="9"/>
                <c:pt idx="0">
                  <c:v>33.6</c:v>
                </c:pt>
                <c:pt idx="1">
                  <c:v>34</c:v>
                </c:pt>
                <c:pt idx="2">
                  <c:v>34.85</c:v>
                </c:pt>
                <c:pt idx="3">
                  <c:v>33.475000000000001</c:v>
                </c:pt>
                <c:pt idx="4">
                  <c:v>33.975000000000001</c:v>
                </c:pt>
                <c:pt idx="5">
                  <c:v>32.575000000000003</c:v>
                </c:pt>
                <c:pt idx="6">
                  <c:v>34.725000000000001</c:v>
                </c:pt>
                <c:pt idx="7">
                  <c:v>34.799999999999997</c:v>
                </c:pt>
                <c:pt idx="8">
                  <c:v>33.825000000000003</c:v>
                </c:pt>
              </c:numCache>
            </c:numRef>
          </c:val>
        </c:ser>
        <c:ser>
          <c:idx val="3"/>
          <c:order val="3"/>
          <c:tx>
            <c:strRef>
              <c:f>数据透视表!$E$1:$E$2</c:f>
              <c:strCache>
                <c:ptCount val="1"/>
                <c:pt idx="0">
                  <c:v>求和项:奖惩记录</c:v>
                </c:pt>
              </c:strCache>
            </c:strRef>
          </c:tx>
          <c:errBars>
            <c:errDir val="y"/>
            <c:errBarType val="both"/>
            <c:errValType val="percentage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数据透视表!$E$3:$E$39</c:f>
              <c:numCache>
                <c:formatCode>General</c:formatCode>
                <c:ptCount val="9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</c:numCache>
            </c:numRef>
          </c:val>
        </c:ser>
        <c:ser>
          <c:idx val="4"/>
          <c:order val="4"/>
          <c:tx>
            <c:strRef>
              <c:f>数据透视表!$F$1:$F$2</c:f>
              <c:strCache>
                <c:ptCount val="1"/>
                <c:pt idx="0">
                  <c:v>求和项:绩效总分</c:v>
                </c:pt>
              </c:strCache>
            </c:strRef>
          </c:tx>
          <c:errBars>
            <c:errDir val="y"/>
            <c:errBarType val="both"/>
            <c:errValType val="percentage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数据透视表!$F$3:$F$39</c:f>
              <c:numCache>
                <c:formatCode>General</c:formatCode>
                <c:ptCount val="9"/>
                <c:pt idx="0">
                  <c:v>101.95</c:v>
                </c:pt>
                <c:pt idx="1">
                  <c:v>103.97499999999999</c:v>
                </c:pt>
                <c:pt idx="2">
                  <c:v>105.69999999999999</c:v>
                </c:pt>
                <c:pt idx="3">
                  <c:v>100.44999999999999</c:v>
                </c:pt>
                <c:pt idx="4">
                  <c:v>103.05000000000001</c:v>
                </c:pt>
                <c:pt idx="5">
                  <c:v>99.45</c:v>
                </c:pt>
                <c:pt idx="6">
                  <c:v>103.35</c:v>
                </c:pt>
                <c:pt idx="7">
                  <c:v>102.65</c:v>
                </c:pt>
                <c:pt idx="8">
                  <c:v>102.6</c:v>
                </c:pt>
              </c:numCache>
            </c:numRef>
          </c:val>
        </c:ser>
        <c:ser>
          <c:idx val="5"/>
          <c:order val="5"/>
          <c:tx>
            <c:strRef>
              <c:f>数据透视表!$G$1:$G$2</c:f>
              <c:strCache>
                <c:ptCount val="1"/>
                <c:pt idx="0">
                  <c:v>求和项:年终奖金（元）</c:v>
                </c:pt>
              </c:strCache>
            </c:strRef>
          </c:tx>
          <c:errBars>
            <c:errDir val="y"/>
            <c:errBarType val="both"/>
            <c:errValType val="percentage"/>
            <c:val val="5"/>
          </c:errBars>
          <c:cat>
            <c:multiLvlStrRef>
              <c:f>数据透视表!$A$3:$A$39</c:f>
              <c:multiLvlStrCache>
                <c:ptCount val="9"/>
                <c:lvl>
                  <c:pt idx="0">
                    <c:v>李建名</c:v>
                  </c:pt>
                  <c:pt idx="1">
                    <c:v>李建名</c:v>
                  </c:pt>
                  <c:pt idx="2">
                    <c:v>李建名</c:v>
                  </c:pt>
                  <c:pt idx="3">
                    <c:v>李建名</c:v>
                  </c:pt>
                  <c:pt idx="4">
                    <c:v>李建名</c:v>
                  </c:pt>
                  <c:pt idx="5">
                    <c:v>李建名</c:v>
                  </c:pt>
                  <c:pt idx="6">
                    <c:v>李建名</c:v>
                  </c:pt>
                  <c:pt idx="7">
                    <c:v>李建名</c:v>
                  </c:pt>
                  <c:pt idx="8">
                    <c:v>李建名</c:v>
                  </c:pt>
                </c:lvl>
                <c:lvl>
                  <c:pt idx="0">
                    <c:v>良</c:v>
                  </c:pt>
                  <c:pt idx="1">
                    <c:v>优</c:v>
                  </c:pt>
                  <c:pt idx="2">
                    <c:v>优</c:v>
                  </c:pt>
                  <c:pt idx="3">
                    <c:v>良</c:v>
                  </c:pt>
                  <c:pt idx="4">
                    <c:v>优</c:v>
                  </c:pt>
                  <c:pt idx="5">
                    <c:v>差</c:v>
                  </c:pt>
                  <c:pt idx="6">
                    <c:v>优</c:v>
                  </c:pt>
                  <c:pt idx="7">
                    <c:v>优</c:v>
                  </c:pt>
                  <c:pt idx="8">
                    <c:v>优</c:v>
                  </c:pt>
                </c:lvl>
                <c:lvl>
                  <c:pt idx="0">
                    <c:v>韩风</c:v>
                  </c:pt>
                  <c:pt idx="1">
                    <c:v>曾琳</c:v>
                  </c:pt>
                  <c:pt idx="2">
                    <c:v>李雪</c:v>
                  </c:pt>
                  <c:pt idx="3">
                    <c:v>朱珠</c:v>
                  </c:pt>
                  <c:pt idx="4">
                    <c:v>张保国</c:v>
                  </c:pt>
                  <c:pt idx="5">
                    <c:v>谢宇</c:v>
                  </c:pt>
                  <c:pt idx="6">
                    <c:v>徐江</c:v>
                  </c:pt>
                  <c:pt idx="7">
                    <c:v>陈涓涓</c:v>
                  </c:pt>
                  <c:pt idx="8">
                    <c:v>孔杰</c:v>
                  </c:pt>
                </c:lvl>
                <c:lvl>
                  <c:pt idx="0">
                    <c:v>DX113</c:v>
                  </c:pt>
                  <c:pt idx="1">
                    <c:v>DX114</c:v>
                  </c:pt>
                  <c:pt idx="2">
                    <c:v>DX115</c:v>
                  </c:pt>
                  <c:pt idx="3">
                    <c:v>DX116</c:v>
                  </c:pt>
                  <c:pt idx="4">
                    <c:v>DX118</c:v>
                  </c:pt>
                  <c:pt idx="5">
                    <c:v>DX119</c:v>
                  </c:pt>
                  <c:pt idx="6">
                    <c:v>DX120</c:v>
                  </c:pt>
                  <c:pt idx="7">
                    <c:v>DX122</c:v>
                  </c:pt>
                  <c:pt idx="8">
                    <c:v>DX123</c:v>
                  </c:pt>
                </c:lvl>
              </c:multiLvlStrCache>
            </c:multiLvlStrRef>
          </c:cat>
          <c:val>
            <c:numRef>
              <c:f>数据透视表!$G$3:$G$39</c:f>
              <c:numCache>
                <c:formatCode>General</c:formatCode>
                <c:ptCount val="9"/>
                <c:pt idx="0">
                  <c:v>2500</c:v>
                </c:pt>
                <c:pt idx="1">
                  <c:v>3500</c:v>
                </c:pt>
                <c:pt idx="2">
                  <c:v>3500</c:v>
                </c:pt>
                <c:pt idx="3">
                  <c:v>2500</c:v>
                </c:pt>
                <c:pt idx="4">
                  <c:v>3500</c:v>
                </c:pt>
                <c:pt idx="5">
                  <c:v>2000</c:v>
                </c:pt>
                <c:pt idx="6">
                  <c:v>3500</c:v>
                </c:pt>
                <c:pt idx="7">
                  <c:v>3500</c:v>
                </c:pt>
                <c:pt idx="8">
                  <c:v>3500</c:v>
                </c:pt>
              </c:numCache>
            </c:numRef>
          </c:val>
        </c:ser>
        <c:marker val="1"/>
        <c:axId val="108833792"/>
        <c:axId val="116939008"/>
      </c:lineChart>
      <c:catAx>
        <c:axId val="108833792"/>
        <c:scaling>
          <c:orientation val="minMax"/>
        </c:scaling>
        <c:axPos val="b"/>
        <c:tickLblPos val="nextTo"/>
        <c:crossAx val="116939008"/>
        <c:auto val="1"/>
        <c:lblAlgn val="ctr"/>
        <c:lblOffset val="100"/>
      </c:catAx>
      <c:valAx>
        <c:axId val="116939008"/>
        <c:scaling>
          <c:orientation val="minMax"/>
        </c:scaling>
        <c:axPos val="l"/>
        <c:majorGridlines/>
        <c:numFmt formatCode="General" sourceLinked="1"/>
        <c:tickLblPos val="nextTo"/>
        <c:crossAx val="108833792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219074</xdr:colOff>
      <xdr:row>1</xdr:row>
      <xdr:rowOff>38100</xdr:rowOff>
    </xdr:from>
    <xdr:to>
      <xdr:col>8</xdr:col>
      <xdr:colOff>47625</xdr:colOff>
      <xdr:row>21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小罗罗" refreshedDate="39451.669406597219" createdVersion="3" refreshedVersion="3" minRefreshableVersion="3" recordCount="9">
  <cacheSource type="worksheet">
    <worksheetSource ref="A6:J15" sheet="年度考核表"/>
  </cacheSource>
  <cacheFields count="10">
    <cacheField name="个人编号" numFmtId="0">
      <sharedItems count="9">
        <s v="DX113"/>
        <s v="DX114"/>
        <s v="DX115"/>
        <s v="DX116"/>
        <s v="DX118"/>
        <s v="DX119"/>
        <s v="DX120"/>
        <s v="DX122"/>
        <s v="DX123"/>
      </sharedItems>
    </cacheField>
    <cacheField name="姓名" numFmtId="0">
      <sharedItems count="9">
        <s v="韩风"/>
        <s v="曾琳"/>
        <s v="李雪"/>
        <s v="朱珠"/>
        <s v="张保国"/>
        <s v="谢宇"/>
        <s v="徐江"/>
        <s v="陈涓涓"/>
        <s v="孔杰"/>
      </sharedItems>
    </cacheField>
    <cacheField name="假勤考评" numFmtId="176">
      <sharedItems containsSemiMixedTypes="0" containsString="0" containsNumber="1" minValue="28.875" maxValue="29.675000000000001"/>
    </cacheField>
    <cacheField name="工作能力" numFmtId="176">
      <sharedItems containsSemiMixedTypes="0" containsString="0" containsNumber="1" minValue="32.299999999999997" maxValue="35.674999999999997"/>
    </cacheField>
    <cacheField name="工作表现" numFmtId="176">
      <sharedItems containsSemiMixedTypes="0" containsString="0" containsNumber="1" minValue="32.575000000000003" maxValue="34.85"/>
    </cacheField>
    <cacheField name="奖惩记录" numFmtId="176">
      <sharedItems containsSemiMixedTypes="0" containsString="0" containsNumber="1" containsInteger="1" minValue="5" maxValue="6"/>
    </cacheField>
    <cacheField name="绩效总分" numFmtId="176">
      <sharedItems containsSemiMixedTypes="0" containsString="0" containsNumber="1" minValue="99.45" maxValue="105.69999999999999"/>
    </cacheField>
    <cacheField name="优良评定" numFmtId="0">
      <sharedItems count="3">
        <s v="良"/>
        <s v="优"/>
        <s v="差"/>
      </sharedItems>
    </cacheField>
    <cacheField name="年终奖金（元）" numFmtId="0">
      <sharedItems containsSemiMixedTypes="0" containsString="0" containsNumber="1" containsInteger="1" minValue="2000" maxValue="3500"/>
    </cacheField>
    <cacheField name="核定人" numFmtId="0">
      <sharedItems count="1">
        <s v="李建名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x v="0"/>
    <n v="29.475000000000001"/>
    <n v="33.875"/>
    <n v="33.6"/>
    <n v="5"/>
    <n v="101.95"/>
    <x v="0"/>
    <n v="2500"/>
    <x v="0"/>
  </r>
  <r>
    <x v="1"/>
    <x v="1"/>
    <n v="29.3"/>
    <n v="35.674999999999997"/>
    <n v="34"/>
    <n v="5"/>
    <n v="103.97499999999999"/>
    <x v="1"/>
    <n v="3500"/>
    <x v="0"/>
  </r>
  <r>
    <x v="2"/>
    <x v="2"/>
    <n v="29.65"/>
    <n v="35.200000000000003"/>
    <n v="34.85"/>
    <n v="6"/>
    <n v="105.69999999999999"/>
    <x v="1"/>
    <n v="3500"/>
    <x v="0"/>
  </r>
  <r>
    <x v="3"/>
    <x v="3"/>
    <n v="29.675000000000001"/>
    <n v="32.299999999999997"/>
    <n v="33.475000000000001"/>
    <n v="5"/>
    <n v="100.44999999999999"/>
    <x v="0"/>
    <n v="2500"/>
    <x v="0"/>
  </r>
  <r>
    <x v="4"/>
    <x v="4"/>
    <n v="29.625"/>
    <n v="34.450000000000003"/>
    <n v="33.975000000000001"/>
    <n v="5"/>
    <n v="103.05000000000001"/>
    <x v="1"/>
    <n v="3500"/>
    <x v="0"/>
  </r>
  <r>
    <x v="5"/>
    <x v="5"/>
    <n v="29"/>
    <n v="32.875"/>
    <n v="32.575000000000003"/>
    <n v="5"/>
    <n v="99.45"/>
    <x v="2"/>
    <n v="2000"/>
    <x v="0"/>
  </r>
  <r>
    <x v="6"/>
    <x v="6"/>
    <n v="29.324999999999999"/>
    <n v="34.299999999999997"/>
    <n v="34.725000000000001"/>
    <n v="5"/>
    <n v="103.35"/>
    <x v="1"/>
    <n v="3500"/>
    <x v="0"/>
  </r>
  <r>
    <x v="7"/>
    <x v="7"/>
    <n v="29.1"/>
    <n v="33.75"/>
    <n v="34.799999999999997"/>
    <n v="5"/>
    <n v="102.65"/>
    <x v="1"/>
    <n v="3500"/>
    <x v="0"/>
  </r>
  <r>
    <x v="8"/>
    <x v="8"/>
    <n v="28.875"/>
    <n v="34.9"/>
    <n v="33.825000000000003"/>
    <n v="5"/>
    <n v="102.6"/>
    <x v="1"/>
    <n v="35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8" cacheId="34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3">
  <location ref="A1:G39" firstHeaderRow="1" firstDataRow="2" firstDataCol="1"/>
  <pivotFields count="10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0">
        <item x="7"/>
        <item x="0"/>
        <item x="8"/>
        <item x="2"/>
        <item x="5"/>
        <item x="6"/>
        <item x="1"/>
        <item x="4"/>
        <item x="3"/>
        <item t="default"/>
      </items>
    </pivotField>
    <pivotField dataField="1" numFmtId="176" showAll="0"/>
    <pivotField dataField="1" numFmtId="176" showAll="0"/>
    <pivotField dataField="1" numFmtId="176" showAll="0"/>
    <pivotField dataField="1" numFmtId="176" showAll="0"/>
    <pivotField dataField="1" numFmtId="176" showAll="0"/>
    <pivotField axis="axisRow" showAll="0">
      <items count="4">
        <item x="2"/>
        <item x="0"/>
        <item x="1"/>
        <item t="default"/>
      </items>
    </pivotField>
    <pivotField dataField="1" showAll="0"/>
    <pivotField axis="axisRow" showAll="0">
      <items count="2">
        <item x="0"/>
        <item t="default"/>
      </items>
    </pivotField>
  </pivotFields>
  <rowFields count="4">
    <field x="0"/>
    <field x="1"/>
    <field x="7"/>
    <field x="9"/>
  </rowFields>
  <rowItems count="37">
    <i>
      <x/>
    </i>
    <i r="1">
      <x v="1"/>
    </i>
    <i r="2">
      <x v="1"/>
    </i>
    <i r="3">
      <x/>
    </i>
    <i>
      <x v="1"/>
    </i>
    <i r="1">
      <x v="6"/>
    </i>
    <i r="2">
      <x v="2"/>
    </i>
    <i r="3">
      <x/>
    </i>
    <i>
      <x v="2"/>
    </i>
    <i r="1">
      <x v="3"/>
    </i>
    <i r="2">
      <x v="2"/>
    </i>
    <i r="3">
      <x/>
    </i>
    <i>
      <x v="3"/>
    </i>
    <i r="1">
      <x v="8"/>
    </i>
    <i r="2">
      <x v="1"/>
    </i>
    <i r="3">
      <x/>
    </i>
    <i>
      <x v="4"/>
    </i>
    <i r="1">
      <x v="7"/>
    </i>
    <i r="2">
      <x v="2"/>
    </i>
    <i r="3">
      <x/>
    </i>
    <i>
      <x v="5"/>
    </i>
    <i r="1">
      <x v="4"/>
    </i>
    <i r="2">
      <x/>
    </i>
    <i r="3">
      <x/>
    </i>
    <i>
      <x v="6"/>
    </i>
    <i r="1">
      <x v="5"/>
    </i>
    <i r="2">
      <x v="2"/>
    </i>
    <i r="3">
      <x/>
    </i>
    <i>
      <x v="7"/>
    </i>
    <i r="1">
      <x/>
    </i>
    <i r="2">
      <x v="2"/>
    </i>
    <i r="3">
      <x/>
    </i>
    <i>
      <x v="8"/>
    </i>
    <i r="1">
      <x v="2"/>
    </i>
    <i r="2">
      <x v="2"/>
    </i>
    <i r="3">
      <x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求和项:假勤考评" fld="2" baseField="0" baseItem="0"/>
    <dataField name="求和项:工作能力" fld="3" baseField="0" baseItem="0"/>
    <dataField name="求和项:工作表现" fld="4" baseField="0" baseItem="0"/>
    <dataField name="求和项:奖惩记录" fld="5" baseField="0" baseItem="0"/>
    <dataField name="求和项:绩效总分" fld="6" baseField="0" baseItem="0"/>
    <dataField name="求和项:年终奖金（元）" fld="8" baseField="0" baseItem="0"/>
  </dataFields>
  <chartFormats count="6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A16" sqref="A16"/>
    </sheetView>
  </sheetViews>
  <sheetFormatPr defaultRowHeight="13.5"/>
  <cols>
    <col min="1" max="1" width="21.625" bestFit="1" customWidth="1"/>
    <col min="2" max="6" width="17.625" bestFit="1" customWidth="1"/>
    <col min="7" max="7" width="24.25" bestFit="1" customWidth="1"/>
    <col min="8" max="8" width="9.75" bestFit="1" customWidth="1"/>
    <col min="9" max="9" width="16.375" bestFit="1" customWidth="1"/>
    <col min="10" max="10" width="7.75" bestFit="1" customWidth="1"/>
  </cols>
  <sheetData>
    <row r="1" spans="1:10" ht="25.5">
      <c r="A1" s="5" t="s">
        <v>39</v>
      </c>
      <c r="B1" s="6"/>
      <c r="C1" s="6"/>
      <c r="D1" s="6"/>
      <c r="E1" s="6"/>
      <c r="F1" s="6"/>
      <c r="G1" s="6"/>
      <c r="H1" s="6"/>
      <c r="I1" s="6"/>
      <c r="J1" s="7"/>
    </row>
    <row r="2" spans="1:10">
      <c r="A2" s="8" t="s">
        <v>0</v>
      </c>
      <c r="B2" s="8"/>
      <c r="C2" s="8"/>
      <c r="D2" s="8"/>
      <c r="E2" s="8"/>
      <c r="F2" s="8"/>
      <c r="G2" s="8"/>
      <c r="H2" s="8"/>
      <c r="I2" s="8"/>
      <c r="J2" s="9"/>
    </row>
    <row r="3" spans="1:10">
      <c r="A3" s="15"/>
      <c r="B3" s="1"/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I3" s="16" t="s">
        <v>7</v>
      </c>
      <c r="J3" s="17" t="s">
        <v>8</v>
      </c>
    </row>
    <row r="4" spans="1:10">
      <c r="A4" s="18"/>
      <c r="B4" s="10" t="s">
        <v>9</v>
      </c>
      <c r="C4" s="2">
        <v>9</v>
      </c>
      <c r="D4" s="2">
        <v>8</v>
      </c>
      <c r="E4" s="2">
        <v>7</v>
      </c>
      <c r="F4" s="2">
        <v>6</v>
      </c>
      <c r="G4" s="11">
        <v>5</v>
      </c>
      <c r="H4" s="11">
        <v>-3</v>
      </c>
      <c r="I4" s="11">
        <v>-4</v>
      </c>
      <c r="J4" s="19">
        <v>-5</v>
      </c>
    </row>
    <row r="5" spans="1:10">
      <c r="A5" s="18"/>
      <c r="B5" s="2"/>
      <c r="C5" s="2"/>
      <c r="D5" s="2"/>
      <c r="E5" s="2"/>
      <c r="F5" s="10"/>
      <c r="G5" s="11"/>
      <c r="H5" s="11"/>
      <c r="I5" s="11"/>
      <c r="J5" s="19"/>
    </row>
    <row r="6" spans="1:10" ht="18">
      <c r="A6" s="20" t="s">
        <v>10</v>
      </c>
      <c r="B6" s="12" t="s">
        <v>11</v>
      </c>
      <c r="C6" s="12" t="s">
        <v>12</v>
      </c>
      <c r="D6" s="12" t="s">
        <v>13</v>
      </c>
      <c r="E6" s="12" t="s">
        <v>14</v>
      </c>
      <c r="F6" s="12" t="s">
        <v>15</v>
      </c>
      <c r="G6" s="12" t="s">
        <v>16</v>
      </c>
      <c r="H6" s="12" t="s">
        <v>17</v>
      </c>
      <c r="I6" s="12" t="s">
        <v>18</v>
      </c>
      <c r="J6" s="21" t="s">
        <v>19</v>
      </c>
    </row>
    <row r="7" spans="1:10">
      <c r="A7" s="22" t="s">
        <v>21</v>
      </c>
      <c r="B7" s="13" t="s">
        <v>22</v>
      </c>
      <c r="C7" s="14">
        <v>29.475000000000001</v>
      </c>
      <c r="D7" s="14">
        <v>33.875</v>
      </c>
      <c r="E7" s="14">
        <v>33.6</v>
      </c>
      <c r="F7" s="14">
        <v>5</v>
      </c>
      <c r="G7" s="14">
        <f>SUM(C7:F7)</f>
        <v>101.95</v>
      </c>
      <c r="H7" s="13" t="str">
        <f>IF(G7&gt;=102,"优",IF(G7&gt;=100,"良","差"))</f>
        <v>良</v>
      </c>
      <c r="I7" s="13">
        <f t="shared" ref="I7:I15" si="0">IF(H7="优",3500,IF(H7="良",2500,2000))</f>
        <v>2500</v>
      </c>
      <c r="J7" s="23" t="s">
        <v>20</v>
      </c>
    </row>
    <row r="8" spans="1:10">
      <c r="A8" s="22" t="s">
        <v>23</v>
      </c>
      <c r="B8" s="13" t="s">
        <v>24</v>
      </c>
      <c r="C8" s="14">
        <v>29.3</v>
      </c>
      <c r="D8" s="14">
        <v>35.674999999999997</v>
      </c>
      <c r="E8" s="14">
        <v>34</v>
      </c>
      <c r="F8" s="14">
        <v>5</v>
      </c>
      <c r="G8" s="14">
        <f>SUM(C8:F8)</f>
        <v>103.97499999999999</v>
      </c>
      <c r="H8" s="13" t="str">
        <f>IF(G8&gt;=102,"优",IF(G8&gt;=100,"良","差"))</f>
        <v>优</v>
      </c>
      <c r="I8" s="13">
        <f t="shared" si="0"/>
        <v>3500</v>
      </c>
      <c r="J8" s="23" t="s">
        <v>20</v>
      </c>
    </row>
    <row r="9" spans="1:10">
      <c r="A9" s="22" t="s">
        <v>25</v>
      </c>
      <c r="B9" s="13" t="s">
        <v>26</v>
      </c>
      <c r="C9" s="14">
        <v>29.65</v>
      </c>
      <c r="D9" s="14">
        <v>35.200000000000003</v>
      </c>
      <c r="E9" s="14">
        <v>34.85</v>
      </c>
      <c r="F9" s="14">
        <v>6</v>
      </c>
      <c r="G9" s="14">
        <f>SUM(C9:F9)</f>
        <v>105.69999999999999</v>
      </c>
      <c r="H9" s="13" t="str">
        <f>IF(G9&gt;=102,"优",IF(G9&gt;=100,"良","差"))</f>
        <v>优</v>
      </c>
      <c r="I9" s="13">
        <f t="shared" si="0"/>
        <v>3500</v>
      </c>
      <c r="J9" s="23" t="s">
        <v>20</v>
      </c>
    </row>
    <row r="10" spans="1:10">
      <c r="A10" s="22" t="s">
        <v>27</v>
      </c>
      <c r="B10" s="13" t="s">
        <v>28</v>
      </c>
      <c r="C10" s="14">
        <v>29.675000000000001</v>
      </c>
      <c r="D10" s="14">
        <v>32.299999999999997</v>
      </c>
      <c r="E10" s="14">
        <v>33.475000000000001</v>
      </c>
      <c r="F10" s="14">
        <v>5</v>
      </c>
      <c r="G10" s="14">
        <f>SUM(C10:F10)</f>
        <v>100.44999999999999</v>
      </c>
      <c r="H10" s="13" t="str">
        <f>IF(G10&gt;=102,"优",IF(G10&gt;=100,"良","差"))</f>
        <v>良</v>
      </c>
      <c r="I10" s="13">
        <f t="shared" si="0"/>
        <v>2500</v>
      </c>
      <c r="J10" s="23" t="s">
        <v>20</v>
      </c>
    </row>
    <row r="11" spans="1:10">
      <c r="A11" s="22" t="s">
        <v>29</v>
      </c>
      <c r="B11" s="13" t="s">
        <v>30</v>
      </c>
      <c r="C11" s="14">
        <v>29.625</v>
      </c>
      <c r="D11" s="14">
        <v>34.450000000000003</v>
      </c>
      <c r="E11" s="14">
        <v>33.975000000000001</v>
      </c>
      <c r="F11" s="14">
        <v>5</v>
      </c>
      <c r="G11" s="14">
        <f>SUM(C11:F11)</f>
        <v>103.05000000000001</v>
      </c>
      <c r="H11" s="13" t="str">
        <f>IF(G11&gt;=102,"优",IF(G11&gt;=100,"良","差"))</f>
        <v>优</v>
      </c>
      <c r="I11" s="13">
        <f t="shared" si="0"/>
        <v>3500</v>
      </c>
      <c r="J11" s="23" t="s">
        <v>20</v>
      </c>
    </row>
    <row r="12" spans="1:10">
      <c r="A12" s="22" t="s">
        <v>31</v>
      </c>
      <c r="B12" s="13" t="s">
        <v>32</v>
      </c>
      <c r="C12" s="14">
        <v>29</v>
      </c>
      <c r="D12" s="14">
        <v>32.875</v>
      </c>
      <c r="E12" s="14">
        <v>32.575000000000003</v>
      </c>
      <c r="F12" s="14">
        <v>5</v>
      </c>
      <c r="G12" s="14">
        <f>SUM(C12:F12)</f>
        <v>99.45</v>
      </c>
      <c r="H12" s="13" t="str">
        <f>IF(G12&gt;=102,"优",IF(G12&gt;=100,"良","差"))</f>
        <v>差</v>
      </c>
      <c r="I12" s="13">
        <f t="shared" si="0"/>
        <v>2000</v>
      </c>
      <c r="J12" s="23" t="s">
        <v>20</v>
      </c>
    </row>
    <row r="13" spans="1:10">
      <c r="A13" s="22" t="s">
        <v>33</v>
      </c>
      <c r="B13" s="13" t="s">
        <v>34</v>
      </c>
      <c r="C13" s="14">
        <v>29.324999999999999</v>
      </c>
      <c r="D13" s="14">
        <v>34.299999999999997</v>
      </c>
      <c r="E13" s="14">
        <v>34.725000000000001</v>
      </c>
      <c r="F13" s="14">
        <v>5</v>
      </c>
      <c r="G13" s="14">
        <f>SUM(C13:F13)</f>
        <v>103.35</v>
      </c>
      <c r="H13" s="13" t="str">
        <f>IF(G13&gt;=102,"优",IF(G13&gt;=100,"良","差"))</f>
        <v>优</v>
      </c>
      <c r="I13" s="13">
        <f t="shared" si="0"/>
        <v>3500</v>
      </c>
      <c r="J13" s="23" t="s">
        <v>20</v>
      </c>
    </row>
    <row r="14" spans="1:10">
      <c r="A14" s="22" t="s">
        <v>35</v>
      </c>
      <c r="B14" s="13" t="s">
        <v>36</v>
      </c>
      <c r="C14" s="14">
        <v>29.1</v>
      </c>
      <c r="D14" s="14">
        <v>33.75</v>
      </c>
      <c r="E14" s="14">
        <v>34.799999999999997</v>
      </c>
      <c r="F14" s="14">
        <v>5</v>
      </c>
      <c r="G14" s="14">
        <f>SUM(C14:F14)</f>
        <v>102.65</v>
      </c>
      <c r="H14" s="13" t="str">
        <f>IF(G14&gt;=102,"优",IF(G14&gt;=100,"良","差"))</f>
        <v>优</v>
      </c>
      <c r="I14" s="13">
        <f t="shared" si="0"/>
        <v>3500</v>
      </c>
      <c r="J14" s="23" t="s">
        <v>20</v>
      </c>
    </row>
    <row r="15" spans="1:10">
      <c r="A15" s="24" t="s">
        <v>37</v>
      </c>
      <c r="B15" s="25" t="s">
        <v>38</v>
      </c>
      <c r="C15" s="26">
        <v>28.875</v>
      </c>
      <c r="D15" s="26">
        <v>34.9</v>
      </c>
      <c r="E15" s="26">
        <v>33.825000000000003</v>
      </c>
      <c r="F15" s="26">
        <v>5</v>
      </c>
      <c r="G15" s="26">
        <f>SUM(C15:F15)</f>
        <v>102.6</v>
      </c>
      <c r="H15" s="25" t="str">
        <f>IF(G15&gt;=102,"优",IF(G15&gt;=100,"良","差"))</f>
        <v>优</v>
      </c>
      <c r="I15" s="25">
        <f t="shared" si="0"/>
        <v>3500</v>
      </c>
      <c r="J15" s="27" t="s">
        <v>20</v>
      </c>
    </row>
  </sheetData>
  <mergeCells count="2">
    <mergeCell ref="A1:J1"/>
    <mergeCell ref="A2:J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9"/>
  <sheetViews>
    <sheetView workbookViewId="0">
      <selection sqref="A1:G39"/>
    </sheetView>
  </sheetViews>
  <sheetFormatPr defaultRowHeight="13.5"/>
  <cols>
    <col min="1" max="1" width="9.75" bestFit="1" customWidth="1"/>
    <col min="2" max="3" width="17.625" bestFit="1" customWidth="1"/>
    <col min="4" max="4" width="24.25" bestFit="1" customWidth="1"/>
  </cols>
  <sheetData>
    <row r="1" spans="1:7">
      <c r="B1" s="28" t="s">
        <v>52</v>
      </c>
    </row>
    <row r="2" spans="1:7">
      <c r="A2" s="28" t="s">
        <v>40</v>
      </c>
      <c r="B2" t="s">
        <v>51</v>
      </c>
      <c r="C2" t="s">
        <v>53</v>
      </c>
      <c r="D2" t="s">
        <v>54</v>
      </c>
      <c r="E2" t="s">
        <v>55</v>
      </c>
      <c r="F2" t="s">
        <v>56</v>
      </c>
      <c r="G2" t="s">
        <v>60</v>
      </c>
    </row>
    <row r="3" spans="1:7">
      <c r="A3" s="3" t="s">
        <v>21</v>
      </c>
      <c r="B3" s="4">
        <v>29.475000000000001</v>
      </c>
      <c r="C3" s="4">
        <v>33.875</v>
      </c>
      <c r="D3" s="4">
        <v>33.6</v>
      </c>
      <c r="E3" s="4">
        <v>5</v>
      </c>
      <c r="F3" s="4">
        <v>101.95</v>
      </c>
      <c r="G3" s="4">
        <v>2500</v>
      </c>
    </row>
    <row r="4" spans="1:7">
      <c r="A4" s="29" t="s">
        <v>42</v>
      </c>
      <c r="B4" s="4">
        <v>29.475000000000001</v>
      </c>
      <c r="C4" s="4">
        <v>33.875</v>
      </c>
      <c r="D4" s="4">
        <v>33.6</v>
      </c>
      <c r="E4" s="4">
        <v>5</v>
      </c>
      <c r="F4" s="4">
        <v>101.95</v>
      </c>
      <c r="G4" s="4">
        <v>2500</v>
      </c>
    </row>
    <row r="5" spans="1:7">
      <c r="A5" s="30" t="s">
        <v>57</v>
      </c>
      <c r="B5" s="4">
        <v>29.475000000000001</v>
      </c>
      <c r="C5" s="4">
        <v>33.875</v>
      </c>
      <c r="D5" s="4">
        <v>33.6</v>
      </c>
      <c r="E5" s="4">
        <v>5</v>
      </c>
      <c r="F5" s="4">
        <v>101.95</v>
      </c>
      <c r="G5" s="4">
        <v>2500</v>
      </c>
    </row>
    <row r="6" spans="1:7">
      <c r="A6" s="31" t="s">
        <v>61</v>
      </c>
      <c r="B6" s="4">
        <v>29.475000000000001</v>
      </c>
      <c r="C6" s="4">
        <v>33.875</v>
      </c>
      <c r="D6" s="4">
        <v>33.6</v>
      </c>
      <c r="E6" s="4">
        <v>5</v>
      </c>
      <c r="F6" s="4">
        <v>101.95</v>
      </c>
      <c r="G6" s="4">
        <v>2500</v>
      </c>
    </row>
    <row r="7" spans="1:7">
      <c r="A7" s="3" t="s">
        <v>23</v>
      </c>
      <c r="B7" s="4">
        <v>29.3</v>
      </c>
      <c r="C7" s="4">
        <v>35.674999999999997</v>
      </c>
      <c r="D7" s="4">
        <v>34</v>
      </c>
      <c r="E7" s="4">
        <v>5</v>
      </c>
      <c r="F7" s="4">
        <v>103.97499999999999</v>
      </c>
      <c r="G7" s="4">
        <v>3500</v>
      </c>
    </row>
    <row r="8" spans="1:7">
      <c r="A8" s="29" t="s">
        <v>43</v>
      </c>
      <c r="B8" s="4">
        <v>29.3</v>
      </c>
      <c r="C8" s="4">
        <v>35.674999999999997</v>
      </c>
      <c r="D8" s="4">
        <v>34</v>
      </c>
      <c r="E8" s="4">
        <v>5</v>
      </c>
      <c r="F8" s="4">
        <v>103.97499999999999</v>
      </c>
      <c r="G8" s="4">
        <v>3500</v>
      </c>
    </row>
    <row r="9" spans="1:7">
      <c r="A9" s="30" t="s">
        <v>58</v>
      </c>
      <c r="B9" s="4">
        <v>29.3</v>
      </c>
      <c r="C9" s="4">
        <v>35.674999999999997</v>
      </c>
      <c r="D9" s="4">
        <v>34</v>
      </c>
      <c r="E9" s="4">
        <v>5</v>
      </c>
      <c r="F9" s="4">
        <v>103.97499999999999</v>
      </c>
      <c r="G9" s="4">
        <v>3500</v>
      </c>
    </row>
    <row r="10" spans="1:7">
      <c r="A10" s="31" t="s">
        <v>61</v>
      </c>
      <c r="B10" s="4">
        <v>29.3</v>
      </c>
      <c r="C10" s="4">
        <v>35.674999999999997</v>
      </c>
      <c r="D10" s="4">
        <v>34</v>
      </c>
      <c r="E10" s="4">
        <v>5</v>
      </c>
      <c r="F10" s="4">
        <v>103.97499999999999</v>
      </c>
      <c r="G10" s="4">
        <v>3500</v>
      </c>
    </row>
    <row r="11" spans="1:7">
      <c r="A11" s="3" t="s">
        <v>25</v>
      </c>
      <c r="B11" s="4">
        <v>29.65</v>
      </c>
      <c r="C11" s="4">
        <v>35.200000000000003</v>
      </c>
      <c r="D11" s="4">
        <v>34.85</v>
      </c>
      <c r="E11" s="4">
        <v>6</v>
      </c>
      <c r="F11" s="4">
        <v>105.69999999999999</v>
      </c>
      <c r="G11" s="4">
        <v>3500</v>
      </c>
    </row>
    <row r="12" spans="1:7">
      <c r="A12" s="29" t="s">
        <v>44</v>
      </c>
      <c r="B12" s="4">
        <v>29.65</v>
      </c>
      <c r="C12" s="4">
        <v>35.200000000000003</v>
      </c>
      <c r="D12" s="4">
        <v>34.85</v>
      </c>
      <c r="E12" s="4">
        <v>6</v>
      </c>
      <c r="F12" s="4">
        <v>105.69999999999999</v>
      </c>
      <c r="G12" s="4">
        <v>3500</v>
      </c>
    </row>
    <row r="13" spans="1:7">
      <c r="A13" s="30" t="s">
        <v>58</v>
      </c>
      <c r="B13" s="4">
        <v>29.65</v>
      </c>
      <c r="C13" s="4">
        <v>35.200000000000003</v>
      </c>
      <c r="D13" s="4">
        <v>34.85</v>
      </c>
      <c r="E13" s="4">
        <v>6</v>
      </c>
      <c r="F13" s="4">
        <v>105.69999999999999</v>
      </c>
      <c r="G13" s="4">
        <v>3500</v>
      </c>
    </row>
    <row r="14" spans="1:7">
      <c r="A14" s="31" t="s">
        <v>61</v>
      </c>
      <c r="B14" s="4">
        <v>29.65</v>
      </c>
      <c r="C14" s="4">
        <v>35.200000000000003</v>
      </c>
      <c r="D14" s="4">
        <v>34.85</v>
      </c>
      <c r="E14" s="4">
        <v>6</v>
      </c>
      <c r="F14" s="4">
        <v>105.69999999999999</v>
      </c>
      <c r="G14" s="4">
        <v>3500</v>
      </c>
    </row>
    <row r="15" spans="1:7">
      <c r="A15" s="3" t="s">
        <v>27</v>
      </c>
      <c r="B15" s="4">
        <v>29.675000000000001</v>
      </c>
      <c r="C15" s="4">
        <v>32.299999999999997</v>
      </c>
      <c r="D15" s="4">
        <v>33.475000000000001</v>
      </c>
      <c r="E15" s="4">
        <v>5</v>
      </c>
      <c r="F15" s="4">
        <v>100.44999999999999</v>
      </c>
      <c r="G15" s="4">
        <v>2500</v>
      </c>
    </row>
    <row r="16" spans="1:7">
      <c r="A16" s="29" t="s">
        <v>45</v>
      </c>
      <c r="B16" s="4">
        <v>29.675000000000001</v>
      </c>
      <c r="C16" s="4">
        <v>32.299999999999997</v>
      </c>
      <c r="D16" s="4">
        <v>33.475000000000001</v>
      </c>
      <c r="E16" s="4">
        <v>5</v>
      </c>
      <c r="F16" s="4">
        <v>100.44999999999999</v>
      </c>
      <c r="G16" s="4">
        <v>2500</v>
      </c>
    </row>
    <row r="17" spans="1:7">
      <c r="A17" s="30" t="s">
        <v>57</v>
      </c>
      <c r="B17" s="4">
        <v>29.675000000000001</v>
      </c>
      <c r="C17" s="4">
        <v>32.299999999999997</v>
      </c>
      <c r="D17" s="4">
        <v>33.475000000000001</v>
      </c>
      <c r="E17" s="4">
        <v>5</v>
      </c>
      <c r="F17" s="4">
        <v>100.44999999999999</v>
      </c>
      <c r="G17" s="4">
        <v>2500</v>
      </c>
    </row>
    <row r="18" spans="1:7">
      <c r="A18" s="31" t="s">
        <v>61</v>
      </c>
      <c r="B18" s="4">
        <v>29.675000000000001</v>
      </c>
      <c r="C18" s="4">
        <v>32.299999999999997</v>
      </c>
      <c r="D18" s="4">
        <v>33.475000000000001</v>
      </c>
      <c r="E18" s="4">
        <v>5</v>
      </c>
      <c r="F18" s="4">
        <v>100.44999999999999</v>
      </c>
      <c r="G18" s="4">
        <v>2500</v>
      </c>
    </row>
    <row r="19" spans="1:7">
      <c r="A19" s="3" t="s">
        <v>29</v>
      </c>
      <c r="B19" s="4">
        <v>29.625</v>
      </c>
      <c r="C19" s="4">
        <v>34.450000000000003</v>
      </c>
      <c r="D19" s="4">
        <v>33.975000000000001</v>
      </c>
      <c r="E19" s="4">
        <v>5</v>
      </c>
      <c r="F19" s="4">
        <v>103.05000000000001</v>
      </c>
      <c r="G19" s="4">
        <v>3500</v>
      </c>
    </row>
    <row r="20" spans="1:7">
      <c r="A20" s="29" t="s">
        <v>46</v>
      </c>
      <c r="B20" s="4">
        <v>29.625</v>
      </c>
      <c r="C20" s="4">
        <v>34.450000000000003</v>
      </c>
      <c r="D20" s="4">
        <v>33.975000000000001</v>
      </c>
      <c r="E20" s="4">
        <v>5</v>
      </c>
      <c r="F20" s="4">
        <v>103.05000000000001</v>
      </c>
      <c r="G20" s="4">
        <v>3500</v>
      </c>
    </row>
    <row r="21" spans="1:7">
      <c r="A21" s="30" t="s">
        <v>58</v>
      </c>
      <c r="B21" s="4">
        <v>29.625</v>
      </c>
      <c r="C21" s="4">
        <v>34.450000000000003</v>
      </c>
      <c r="D21" s="4">
        <v>33.975000000000001</v>
      </c>
      <c r="E21" s="4">
        <v>5</v>
      </c>
      <c r="F21" s="4">
        <v>103.05000000000001</v>
      </c>
      <c r="G21" s="4">
        <v>3500</v>
      </c>
    </row>
    <row r="22" spans="1:7">
      <c r="A22" s="31" t="s">
        <v>61</v>
      </c>
      <c r="B22" s="4">
        <v>29.625</v>
      </c>
      <c r="C22" s="4">
        <v>34.450000000000003</v>
      </c>
      <c r="D22" s="4">
        <v>33.975000000000001</v>
      </c>
      <c r="E22" s="4">
        <v>5</v>
      </c>
      <c r="F22" s="4">
        <v>103.05000000000001</v>
      </c>
      <c r="G22" s="4">
        <v>3500</v>
      </c>
    </row>
    <row r="23" spans="1:7">
      <c r="A23" s="3" t="s">
        <v>31</v>
      </c>
      <c r="B23" s="4">
        <v>29</v>
      </c>
      <c r="C23" s="4">
        <v>32.875</v>
      </c>
      <c r="D23" s="4">
        <v>32.575000000000003</v>
      </c>
      <c r="E23" s="4">
        <v>5</v>
      </c>
      <c r="F23" s="4">
        <v>99.45</v>
      </c>
      <c r="G23" s="4">
        <v>2000</v>
      </c>
    </row>
    <row r="24" spans="1:7">
      <c r="A24" s="29" t="s">
        <v>47</v>
      </c>
      <c r="B24" s="4">
        <v>29</v>
      </c>
      <c r="C24" s="4">
        <v>32.875</v>
      </c>
      <c r="D24" s="4">
        <v>32.575000000000003</v>
      </c>
      <c r="E24" s="4">
        <v>5</v>
      </c>
      <c r="F24" s="4">
        <v>99.45</v>
      </c>
      <c r="G24" s="4">
        <v>2000</v>
      </c>
    </row>
    <row r="25" spans="1:7">
      <c r="A25" s="30" t="s">
        <v>59</v>
      </c>
      <c r="B25" s="4">
        <v>29</v>
      </c>
      <c r="C25" s="4">
        <v>32.875</v>
      </c>
      <c r="D25" s="4">
        <v>32.575000000000003</v>
      </c>
      <c r="E25" s="4">
        <v>5</v>
      </c>
      <c r="F25" s="4">
        <v>99.45</v>
      </c>
      <c r="G25" s="4">
        <v>2000</v>
      </c>
    </row>
    <row r="26" spans="1:7">
      <c r="A26" s="31" t="s">
        <v>61</v>
      </c>
      <c r="B26" s="4">
        <v>29</v>
      </c>
      <c r="C26" s="4">
        <v>32.875</v>
      </c>
      <c r="D26" s="4">
        <v>32.575000000000003</v>
      </c>
      <c r="E26" s="4">
        <v>5</v>
      </c>
      <c r="F26" s="4">
        <v>99.45</v>
      </c>
      <c r="G26" s="4">
        <v>2000</v>
      </c>
    </row>
    <row r="27" spans="1:7">
      <c r="A27" s="3" t="s">
        <v>33</v>
      </c>
      <c r="B27" s="4">
        <v>29.324999999999999</v>
      </c>
      <c r="C27" s="4">
        <v>34.299999999999997</v>
      </c>
      <c r="D27" s="4">
        <v>34.725000000000001</v>
      </c>
      <c r="E27" s="4">
        <v>5</v>
      </c>
      <c r="F27" s="4">
        <v>103.35</v>
      </c>
      <c r="G27" s="4">
        <v>3500</v>
      </c>
    </row>
    <row r="28" spans="1:7">
      <c r="A28" s="29" t="s">
        <v>48</v>
      </c>
      <c r="B28" s="4">
        <v>29.324999999999999</v>
      </c>
      <c r="C28" s="4">
        <v>34.299999999999997</v>
      </c>
      <c r="D28" s="4">
        <v>34.725000000000001</v>
      </c>
      <c r="E28" s="4">
        <v>5</v>
      </c>
      <c r="F28" s="4">
        <v>103.35</v>
      </c>
      <c r="G28" s="4">
        <v>3500</v>
      </c>
    </row>
    <row r="29" spans="1:7">
      <c r="A29" s="30" t="s">
        <v>58</v>
      </c>
      <c r="B29" s="4">
        <v>29.324999999999999</v>
      </c>
      <c r="C29" s="4">
        <v>34.299999999999997</v>
      </c>
      <c r="D29" s="4">
        <v>34.725000000000001</v>
      </c>
      <c r="E29" s="4">
        <v>5</v>
      </c>
      <c r="F29" s="4">
        <v>103.35</v>
      </c>
      <c r="G29" s="4">
        <v>3500</v>
      </c>
    </row>
    <row r="30" spans="1:7">
      <c r="A30" s="31" t="s">
        <v>61</v>
      </c>
      <c r="B30" s="4">
        <v>29.324999999999999</v>
      </c>
      <c r="C30" s="4">
        <v>34.299999999999997</v>
      </c>
      <c r="D30" s="4">
        <v>34.725000000000001</v>
      </c>
      <c r="E30" s="4">
        <v>5</v>
      </c>
      <c r="F30" s="4">
        <v>103.35</v>
      </c>
      <c r="G30" s="4">
        <v>3500</v>
      </c>
    </row>
    <row r="31" spans="1:7">
      <c r="A31" s="3" t="s">
        <v>35</v>
      </c>
      <c r="B31" s="4">
        <v>29.1</v>
      </c>
      <c r="C31" s="4">
        <v>33.75</v>
      </c>
      <c r="D31" s="4">
        <v>34.799999999999997</v>
      </c>
      <c r="E31" s="4">
        <v>5</v>
      </c>
      <c r="F31" s="4">
        <v>102.65</v>
      </c>
      <c r="G31" s="4">
        <v>3500</v>
      </c>
    </row>
    <row r="32" spans="1:7">
      <c r="A32" s="29" t="s">
        <v>49</v>
      </c>
      <c r="B32" s="4">
        <v>29.1</v>
      </c>
      <c r="C32" s="4">
        <v>33.75</v>
      </c>
      <c r="D32" s="4">
        <v>34.799999999999997</v>
      </c>
      <c r="E32" s="4">
        <v>5</v>
      </c>
      <c r="F32" s="4">
        <v>102.65</v>
      </c>
      <c r="G32" s="4">
        <v>3500</v>
      </c>
    </row>
    <row r="33" spans="1:7">
      <c r="A33" s="30" t="s">
        <v>58</v>
      </c>
      <c r="B33" s="4">
        <v>29.1</v>
      </c>
      <c r="C33" s="4">
        <v>33.75</v>
      </c>
      <c r="D33" s="4">
        <v>34.799999999999997</v>
      </c>
      <c r="E33" s="4">
        <v>5</v>
      </c>
      <c r="F33" s="4">
        <v>102.65</v>
      </c>
      <c r="G33" s="4">
        <v>3500</v>
      </c>
    </row>
    <row r="34" spans="1:7">
      <c r="A34" s="31" t="s">
        <v>61</v>
      </c>
      <c r="B34" s="4">
        <v>29.1</v>
      </c>
      <c r="C34" s="4">
        <v>33.75</v>
      </c>
      <c r="D34" s="4">
        <v>34.799999999999997</v>
      </c>
      <c r="E34" s="4">
        <v>5</v>
      </c>
      <c r="F34" s="4">
        <v>102.65</v>
      </c>
      <c r="G34" s="4">
        <v>3500</v>
      </c>
    </row>
    <row r="35" spans="1:7">
      <c r="A35" s="3" t="s">
        <v>37</v>
      </c>
      <c r="B35" s="4">
        <v>28.875</v>
      </c>
      <c r="C35" s="4">
        <v>34.9</v>
      </c>
      <c r="D35" s="4">
        <v>33.825000000000003</v>
      </c>
      <c r="E35" s="4">
        <v>5</v>
      </c>
      <c r="F35" s="4">
        <v>102.6</v>
      </c>
      <c r="G35" s="4">
        <v>3500</v>
      </c>
    </row>
    <row r="36" spans="1:7">
      <c r="A36" s="29" t="s">
        <v>50</v>
      </c>
      <c r="B36" s="4">
        <v>28.875</v>
      </c>
      <c r="C36" s="4">
        <v>34.9</v>
      </c>
      <c r="D36" s="4">
        <v>33.825000000000003</v>
      </c>
      <c r="E36" s="4">
        <v>5</v>
      </c>
      <c r="F36" s="4">
        <v>102.6</v>
      </c>
      <c r="G36" s="4">
        <v>3500</v>
      </c>
    </row>
    <row r="37" spans="1:7">
      <c r="A37" s="30" t="s">
        <v>58</v>
      </c>
      <c r="B37" s="4">
        <v>28.875</v>
      </c>
      <c r="C37" s="4">
        <v>34.9</v>
      </c>
      <c r="D37" s="4">
        <v>33.825000000000003</v>
      </c>
      <c r="E37" s="4">
        <v>5</v>
      </c>
      <c r="F37" s="4">
        <v>102.6</v>
      </c>
      <c r="G37" s="4">
        <v>3500</v>
      </c>
    </row>
    <row r="38" spans="1:7">
      <c r="A38" s="31" t="s">
        <v>61</v>
      </c>
      <c r="B38" s="4">
        <v>28.875</v>
      </c>
      <c r="C38" s="4">
        <v>34.9</v>
      </c>
      <c r="D38" s="4">
        <v>33.825000000000003</v>
      </c>
      <c r="E38" s="4">
        <v>5</v>
      </c>
      <c r="F38" s="4">
        <v>102.6</v>
      </c>
      <c r="G38" s="4">
        <v>3500</v>
      </c>
    </row>
    <row r="39" spans="1:7">
      <c r="A39" s="3" t="s">
        <v>41</v>
      </c>
      <c r="B39" s="4">
        <v>264.02499999999998</v>
      </c>
      <c r="C39" s="4">
        <v>307.32499999999999</v>
      </c>
      <c r="D39" s="4">
        <v>305.82499999999993</v>
      </c>
      <c r="E39" s="4">
        <v>46</v>
      </c>
      <c r="F39" s="4">
        <v>923.17500000000007</v>
      </c>
      <c r="G39" s="4">
        <v>28000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7" sqref="D27"/>
    </sheetView>
  </sheetViews>
  <sheetFormatPr defaultRowHeight="13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年度考核表</vt:lpstr>
      <vt:lpstr>数据透视表</vt:lpstr>
      <vt:lpstr>数据透视图</vt:lpstr>
    </vt:vector>
  </TitlesOfParts>
  <Company>wenmo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小罗罗</cp:lastModifiedBy>
  <dcterms:created xsi:type="dcterms:W3CDTF">2007-05-29T01:09:50Z</dcterms:created>
  <dcterms:modified xsi:type="dcterms:W3CDTF">2008-01-04T08:07:54Z</dcterms:modified>
</cp:coreProperties>
</file>