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195" windowHeight="10020"/>
  </bookViews>
  <sheets>
    <sheet name="调查结果表" sheetId="1" r:id="rId1"/>
    <sheet name="抽样分析薪资构成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B4" i="2"/>
  <c r="B6" i="2"/>
  <c r="B8" i="2"/>
  <c r="B10" i="2"/>
  <c r="B12" i="2"/>
  <c r="B14" i="2"/>
  <c r="B16" i="2"/>
  <c r="B2" i="2"/>
  <c r="C2" i="2" s="1"/>
  <c r="C16" i="2" l="1"/>
  <c r="C14" i="2"/>
  <c r="C12" i="2"/>
  <c r="C10" i="2"/>
  <c r="C8" i="2"/>
  <c r="C6" i="2"/>
  <c r="C4" i="2"/>
  <c r="B15" i="2"/>
  <c r="C15" i="2" s="1"/>
  <c r="B13" i="2"/>
  <c r="C13" i="2" s="1"/>
  <c r="B11" i="2"/>
  <c r="C11" i="2" s="1"/>
  <c r="B9" i="2"/>
  <c r="C9" i="2" s="1"/>
  <c r="B7" i="2"/>
  <c r="C7" i="2" s="1"/>
  <c r="B5" i="2"/>
  <c r="C5" i="2" s="1"/>
  <c r="B3" i="2"/>
  <c r="C3" i="2" s="1"/>
  <c r="G2" i="2" s="1" a="1"/>
  <c r="G2" i="2" l="1"/>
  <c r="G3" i="2"/>
  <c r="G4" i="2"/>
</calcChain>
</file>

<file path=xl/sharedStrings.xml><?xml version="1.0" encoding="utf-8"?>
<sst xmlns="http://schemas.openxmlformats.org/spreadsheetml/2006/main" count="101" uniqueCount="61">
  <si>
    <t>女</t>
    <phoneticPr fontId="2" type="noConversion"/>
  </si>
  <si>
    <t>男</t>
    <phoneticPr fontId="2" type="noConversion"/>
  </si>
  <si>
    <t>员工薪资调查结果统计表</t>
    <phoneticPr fontId="2" type="noConversion"/>
  </si>
  <si>
    <t>序号</t>
    <phoneticPr fontId="2" type="noConversion"/>
  </si>
  <si>
    <t>姓名</t>
    <phoneticPr fontId="2" type="noConversion"/>
  </si>
  <si>
    <t>性别</t>
    <phoneticPr fontId="2" type="noConversion"/>
  </si>
  <si>
    <t>年龄</t>
    <phoneticPr fontId="2" type="noConversion"/>
  </si>
  <si>
    <t>学历</t>
    <phoneticPr fontId="2" type="noConversion"/>
  </si>
  <si>
    <t>学历代码</t>
    <phoneticPr fontId="2" type="noConversion"/>
  </si>
  <si>
    <t>薪资</t>
    <phoneticPr fontId="2" type="noConversion"/>
  </si>
  <si>
    <t>张云</t>
  </si>
  <si>
    <t>女</t>
    <phoneticPr fontId="2" type="noConversion"/>
  </si>
  <si>
    <t>本科</t>
    <phoneticPr fontId="2" type="noConversion"/>
  </si>
  <si>
    <t>蔡静</t>
  </si>
  <si>
    <t>专科</t>
    <phoneticPr fontId="2" type="noConversion"/>
  </si>
  <si>
    <t>陈媛</t>
  </si>
  <si>
    <t>王密</t>
  </si>
  <si>
    <t>男</t>
    <phoneticPr fontId="2" type="noConversion"/>
  </si>
  <si>
    <t>专科</t>
    <phoneticPr fontId="2" type="noConversion"/>
  </si>
  <si>
    <t>吕芬芬</t>
  </si>
  <si>
    <t>路高泽</t>
  </si>
  <si>
    <t>男</t>
    <phoneticPr fontId="2" type="noConversion"/>
  </si>
  <si>
    <t>本科</t>
    <phoneticPr fontId="2" type="noConversion"/>
  </si>
  <si>
    <t>陈山</t>
  </si>
  <si>
    <t>廖晓</t>
  </si>
  <si>
    <t>女</t>
    <phoneticPr fontId="2" type="noConversion"/>
  </si>
  <si>
    <t>张丽君</t>
  </si>
  <si>
    <t>研究生</t>
    <phoneticPr fontId="2" type="noConversion"/>
  </si>
  <si>
    <t>吴华波</t>
  </si>
  <si>
    <t>男</t>
    <phoneticPr fontId="2" type="noConversion"/>
  </si>
  <si>
    <t>研究生</t>
    <phoneticPr fontId="2" type="noConversion"/>
  </si>
  <si>
    <t>黄孝铭</t>
  </si>
  <si>
    <t>本科</t>
    <phoneticPr fontId="2" type="noConversion"/>
  </si>
  <si>
    <t>丁锐</t>
  </si>
  <si>
    <t>庄霞</t>
  </si>
  <si>
    <t>黄鹂</t>
  </si>
  <si>
    <t>侯娟娟</t>
  </si>
  <si>
    <t>王福鑫</t>
  </si>
  <si>
    <t>研究生</t>
    <phoneticPr fontId="2" type="noConversion"/>
  </si>
  <si>
    <t>王琪</t>
  </si>
  <si>
    <t>陈潇</t>
  </si>
  <si>
    <t>杨浪</t>
  </si>
  <si>
    <t>张点点</t>
  </si>
  <si>
    <t>于青青</t>
  </si>
  <si>
    <t>邓兰兰</t>
  </si>
  <si>
    <t>罗羽</t>
  </si>
  <si>
    <t>杨宽</t>
  </si>
  <si>
    <t>金鑫</t>
  </si>
  <si>
    <t>刘猛</t>
  </si>
  <si>
    <t>郑淑娟</t>
  </si>
  <si>
    <t>专科以下</t>
    <phoneticPr fontId="2" type="noConversion"/>
  </si>
  <si>
    <t>钟菲菲</t>
  </si>
  <si>
    <t>抽样随机数</t>
    <phoneticPr fontId="2" type="noConversion"/>
  </si>
  <si>
    <t>变换序号</t>
    <phoneticPr fontId="2" type="noConversion"/>
  </si>
  <si>
    <t>抽样数</t>
    <phoneticPr fontId="2" type="noConversion"/>
  </si>
  <si>
    <t>薪资范围</t>
    <phoneticPr fontId="2" type="noConversion"/>
  </si>
  <si>
    <t>界限值</t>
    <phoneticPr fontId="2" type="noConversion"/>
  </si>
  <si>
    <t>人数</t>
    <phoneticPr fontId="2" type="noConversion"/>
  </si>
  <si>
    <t>3000元以下</t>
    <phoneticPr fontId="2" type="noConversion"/>
  </si>
  <si>
    <t>3000~5000元</t>
    <phoneticPr fontId="2" type="noConversion"/>
  </si>
  <si>
    <t>5000元以上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</si>
</sst>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￥&quot;* #,##0.00_ ;_ &quot;￥&quot;* \-#,##0.00_ ;_ &quot;￥&quot;* &quot;-&quot;??_ ;_ @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44" fontId="5" fillId="0" borderId="6" xfId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44" fontId="5" fillId="0" borderId="9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2" sqref="F1:F1048576"/>
    </sheetView>
  </sheetViews>
  <sheetFormatPr defaultRowHeight="13.5" x14ac:dyDescent="0.15"/>
  <cols>
    <col min="1" max="1" width="6" customWidth="1"/>
    <col min="4" max="4" width="9.125" bestFit="1" customWidth="1"/>
    <col min="6" max="6" width="9.125" bestFit="1" customWidth="1"/>
    <col min="7" max="7" width="13.75" bestFit="1" customWidth="1"/>
  </cols>
  <sheetData>
    <row r="1" spans="1:7" ht="31.5" thickBot="1" x14ac:dyDescent="0.2">
      <c r="A1" s="13" t="s">
        <v>2</v>
      </c>
      <c r="B1" s="13"/>
      <c r="C1" s="13"/>
      <c r="D1" s="13"/>
      <c r="E1" s="13"/>
      <c r="F1" s="13"/>
      <c r="G1" s="13"/>
    </row>
    <row r="2" spans="1:7" ht="14.25" x14ac:dyDescent="0.1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3" t="s">
        <v>8</v>
      </c>
      <c r="G2" s="4" t="s">
        <v>9</v>
      </c>
    </row>
    <row r="3" spans="1:7" x14ac:dyDescent="0.15">
      <c r="A3" s="5">
        <v>1</v>
      </c>
      <c r="B3" s="6" t="s">
        <v>10</v>
      </c>
      <c r="C3" s="6" t="s">
        <v>11</v>
      </c>
      <c r="D3" s="6">
        <v>25</v>
      </c>
      <c r="E3" s="6" t="s">
        <v>12</v>
      </c>
      <c r="F3" s="7">
        <f>IF(E3="研究生",1,IF(E3="本科",2,IF(E3="专科",3,4)))</f>
        <v>2</v>
      </c>
      <c r="G3" s="8">
        <v>3560</v>
      </c>
    </row>
    <row r="4" spans="1:7" x14ac:dyDescent="0.15">
      <c r="A4" s="5">
        <v>2</v>
      </c>
      <c r="B4" s="6" t="s">
        <v>13</v>
      </c>
      <c r="C4" s="6" t="s">
        <v>11</v>
      </c>
      <c r="D4" s="6">
        <v>23</v>
      </c>
      <c r="E4" s="6" t="s">
        <v>14</v>
      </c>
      <c r="F4" s="7">
        <f t="shared" ref="F4:F30" si="0">IF(E4="研究生",1,IF(E4="本科",2,IF(E4="专科",3,4)))</f>
        <v>3</v>
      </c>
      <c r="G4" s="8">
        <v>4589</v>
      </c>
    </row>
    <row r="5" spans="1:7" x14ac:dyDescent="0.15">
      <c r="A5" s="5">
        <v>3</v>
      </c>
      <c r="B5" s="6" t="s">
        <v>15</v>
      </c>
      <c r="C5" s="6" t="s">
        <v>11</v>
      </c>
      <c r="D5" s="6">
        <v>26</v>
      </c>
      <c r="E5" s="6" t="s">
        <v>12</v>
      </c>
      <c r="F5" s="7">
        <f t="shared" si="0"/>
        <v>2</v>
      </c>
      <c r="G5" s="8">
        <v>3280</v>
      </c>
    </row>
    <row r="6" spans="1:7" x14ac:dyDescent="0.15">
      <c r="A6" s="5">
        <v>4</v>
      </c>
      <c r="B6" s="6" t="s">
        <v>16</v>
      </c>
      <c r="C6" s="6" t="s">
        <v>17</v>
      </c>
      <c r="D6" s="6">
        <v>25</v>
      </c>
      <c r="E6" s="6" t="s">
        <v>18</v>
      </c>
      <c r="F6" s="7">
        <f t="shared" si="0"/>
        <v>3</v>
      </c>
      <c r="G6" s="8">
        <v>3000</v>
      </c>
    </row>
    <row r="7" spans="1:7" x14ac:dyDescent="0.15">
      <c r="A7" s="5">
        <v>5</v>
      </c>
      <c r="B7" s="6" t="s">
        <v>19</v>
      </c>
      <c r="C7" s="6" t="s">
        <v>0</v>
      </c>
      <c r="D7" s="6">
        <v>24</v>
      </c>
      <c r="E7" s="6" t="s">
        <v>18</v>
      </c>
      <c r="F7" s="7">
        <f t="shared" si="0"/>
        <v>3</v>
      </c>
      <c r="G7" s="8">
        <v>2670</v>
      </c>
    </row>
    <row r="8" spans="1:7" x14ac:dyDescent="0.15">
      <c r="A8" s="5">
        <v>6</v>
      </c>
      <c r="B8" s="6" t="s">
        <v>20</v>
      </c>
      <c r="C8" s="6" t="s">
        <v>21</v>
      </c>
      <c r="D8" s="6">
        <v>26</v>
      </c>
      <c r="E8" s="6" t="s">
        <v>22</v>
      </c>
      <c r="F8" s="7">
        <f t="shared" si="0"/>
        <v>2</v>
      </c>
      <c r="G8" s="8">
        <v>3800</v>
      </c>
    </row>
    <row r="9" spans="1:7" x14ac:dyDescent="0.15">
      <c r="A9" s="5">
        <v>7</v>
      </c>
      <c r="B9" s="6" t="s">
        <v>23</v>
      </c>
      <c r="C9" s="6" t="s">
        <v>1</v>
      </c>
      <c r="D9" s="6">
        <v>35</v>
      </c>
      <c r="E9" s="6" t="s">
        <v>22</v>
      </c>
      <c r="F9" s="7">
        <f t="shared" si="0"/>
        <v>2</v>
      </c>
      <c r="G9" s="8">
        <v>6580</v>
      </c>
    </row>
    <row r="10" spans="1:7" x14ac:dyDescent="0.15">
      <c r="A10" s="5">
        <v>8</v>
      </c>
      <c r="B10" s="6" t="s">
        <v>24</v>
      </c>
      <c r="C10" s="6" t="s">
        <v>25</v>
      </c>
      <c r="D10" s="6">
        <v>32</v>
      </c>
      <c r="E10" s="6" t="s">
        <v>18</v>
      </c>
      <c r="F10" s="7">
        <f t="shared" si="0"/>
        <v>3</v>
      </c>
      <c r="G10" s="8">
        <v>4360</v>
      </c>
    </row>
    <row r="11" spans="1:7" x14ac:dyDescent="0.15">
      <c r="A11" s="5">
        <v>9</v>
      </c>
      <c r="B11" s="6" t="s">
        <v>26</v>
      </c>
      <c r="C11" s="6" t="s">
        <v>25</v>
      </c>
      <c r="D11" s="6">
        <v>26</v>
      </c>
      <c r="E11" s="6" t="s">
        <v>27</v>
      </c>
      <c r="F11" s="7">
        <f t="shared" si="0"/>
        <v>1</v>
      </c>
      <c r="G11" s="8">
        <v>4780</v>
      </c>
    </row>
    <row r="12" spans="1:7" x14ac:dyDescent="0.15">
      <c r="A12" s="5">
        <v>10</v>
      </c>
      <c r="B12" s="6" t="s">
        <v>28</v>
      </c>
      <c r="C12" s="6" t="s">
        <v>29</v>
      </c>
      <c r="D12" s="6">
        <v>27</v>
      </c>
      <c r="E12" s="6" t="s">
        <v>30</v>
      </c>
      <c r="F12" s="7">
        <f t="shared" si="0"/>
        <v>1</v>
      </c>
      <c r="G12" s="8">
        <v>5620</v>
      </c>
    </row>
    <row r="13" spans="1:7" x14ac:dyDescent="0.15">
      <c r="A13" s="5">
        <v>11</v>
      </c>
      <c r="B13" s="6" t="s">
        <v>31</v>
      </c>
      <c r="C13" s="6" t="s">
        <v>29</v>
      </c>
      <c r="D13" s="6">
        <v>26</v>
      </c>
      <c r="E13" s="6" t="s">
        <v>32</v>
      </c>
      <c r="F13" s="7">
        <f t="shared" si="0"/>
        <v>2</v>
      </c>
      <c r="G13" s="8">
        <v>3980</v>
      </c>
    </row>
    <row r="14" spans="1:7" x14ac:dyDescent="0.15">
      <c r="A14" s="5">
        <v>12</v>
      </c>
      <c r="B14" s="6" t="s">
        <v>33</v>
      </c>
      <c r="C14" s="6" t="s">
        <v>29</v>
      </c>
      <c r="D14" s="6">
        <v>35</v>
      </c>
      <c r="E14" s="6" t="s">
        <v>14</v>
      </c>
      <c r="F14" s="7">
        <f t="shared" si="0"/>
        <v>3</v>
      </c>
      <c r="G14" s="8">
        <v>3450</v>
      </c>
    </row>
    <row r="15" spans="1:7" x14ac:dyDescent="0.15">
      <c r="A15" s="5">
        <v>13</v>
      </c>
      <c r="B15" s="6" t="s">
        <v>34</v>
      </c>
      <c r="C15" s="6" t="s">
        <v>11</v>
      </c>
      <c r="D15" s="6">
        <v>26</v>
      </c>
      <c r="E15" s="6" t="s">
        <v>12</v>
      </c>
      <c r="F15" s="7">
        <f t="shared" si="0"/>
        <v>2</v>
      </c>
      <c r="G15" s="8">
        <v>4200</v>
      </c>
    </row>
    <row r="16" spans="1:7" x14ac:dyDescent="0.15">
      <c r="A16" s="5">
        <v>14</v>
      </c>
      <c r="B16" s="6" t="s">
        <v>35</v>
      </c>
      <c r="C16" s="6" t="s">
        <v>11</v>
      </c>
      <c r="D16" s="6">
        <v>34</v>
      </c>
      <c r="E16" s="6" t="s">
        <v>12</v>
      </c>
      <c r="F16" s="7">
        <f t="shared" si="0"/>
        <v>2</v>
      </c>
      <c r="G16" s="8">
        <v>5800</v>
      </c>
    </row>
    <row r="17" spans="1:7" x14ac:dyDescent="0.15">
      <c r="A17" s="5">
        <v>15</v>
      </c>
      <c r="B17" s="6" t="s">
        <v>36</v>
      </c>
      <c r="C17" s="6" t="s">
        <v>11</v>
      </c>
      <c r="D17" s="6">
        <v>32</v>
      </c>
      <c r="E17" s="6" t="s">
        <v>14</v>
      </c>
      <c r="F17" s="7">
        <f t="shared" si="0"/>
        <v>3</v>
      </c>
      <c r="G17" s="8">
        <v>4230</v>
      </c>
    </row>
    <row r="18" spans="1:7" x14ac:dyDescent="0.15">
      <c r="A18" s="5">
        <v>16</v>
      </c>
      <c r="B18" s="6" t="s">
        <v>37</v>
      </c>
      <c r="C18" s="6" t="s">
        <v>17</v>
      </c>
      <c r="D18" s="6">
        <v>25</v>
      </c>
      <c r="E18" s="6" t="s">
        <v>38</v>
      </c>
      <c r="F18" s="7">
        <f t="shared" si="0"/>
        <v>1</v>
      </c>
      <c r="G18" s="8">
        <v>5600</v>
      </c>
    </row>
    <row r="19" spans="1:7" x14ac:dyDescent="0.15">
      <c r="A19" s="5">
        <v>17</v>
      </c>
      <c r="B19" s="6" t="s">
        <v>39</v>
      </c>
      <c r="C19" s="6" t="s">
        <v>11</v>
      </c>
      <c r="D19" s="6">
        <v>32</v>
      </c>
      <c r="E19" s="6" t="s">
        <v>38</v>
      </c>
      <c r="F19" s="7">
        <f t="shared" si="0"/>
        <v>1</v>
      </c>
      <c r="G19" s="8">
        <v>7820</v>
      </c>
    </row>
    <row r="20" spans="1:7" x14ac:dyDescent="0.15">
      <c r="A20" s="5">
        <v>18</v>
      </c>
      <c r="B20" s="6" t="s">
        <v>40</v>
      </c>
      <c r="C20" s="6" t="s">
        <v>17</v>
      </c>
      <c r="D20" s="6">
        <v>26</v>
      </c>
      <c r="E20" s="6" t="s">
        <v>14</v>
      </c>
      <c r="F20" s="7">
        <f t="shared" si="0"/>
        <v>3</v>
      </c>
      <c r="G20" s="8">
        <v>3250</v>
      </c>
    </row>
    <row r="21" spans="1:7" x14ac:dyDescent="0.15">
      <c r="A21" s="5">
        <v>19</v>
      </c>
      <c r="B21" s="6" t="s">
        <v>41</v>
      </c>
      <c r="C21" s="6" t="s">
        <v>17</v>
      </c>
      <c r="D21" s="6">
        <v>32</v>
      </c>
      <c r="E21" s="6" t="s">
        <v>12</v>
      </c>
      <c r="F21" s="7">
        <f t="shared" si="0"/>
        <v>2</v>
      </c>
      <c r="G21" s="8">
        <v>3456</v>
      </c>
    </row>
    <row r="22" spans="1:7" x14ac:dyDescent="0.15">
      <c r="A22" s="5">
        <v>20</v>
      </c>
      <c r="B22" s="6" t="s">
        <v>42</v>
      </c>
      <c r="C22" s="6" t="s">
        <v>11</v>
      </c>
      <c r="D22" s="6">
        <v>35</v>
      </c>
      <c r="E22" s="6" t="s">
        <v>38</v>
      </c>
      <c r="F22" s="7">
        <f t="shared" si="0"/>
        <v>1</v>
      </c>
      <c r="G22" s="8">
        <v>5587</v>
      </c>
    </row>
    <row r="23" spans="1:7" x14ac:dyDescent="0.15">
      <c r="A23" s="5">
        <v>21</v>
      </c>
      <c r="B23" s="6" t="s">
        <v>43</v>
      </c>
      <c r="C23" s="6" t="s">
        <v>11</v>
      </c>
      <c r="D23" s="6">
        <v>23</v>
      </c>
      <c r="E23" s="6" t="s">
        <v>12</v>
      </c>
      <c r="F23" s="7">
        <f t="shared" si="0"/>
        <v>2</v>
      </c>
      <c r="G23" s="8">
        <v>2890</v>
      </c>
    </row>
    <row r="24" spans="1:7" x14ac:dyDescent="0.15">
      <c r="A24" s="5">
        <v>22</v>
      </c>
      <c r="B24" s="6" t="s">
        <v>44</v>
      </c>
      <c r="C24" s="6" t="s">
        <v>11</v>
      </c>
      <c r="D24" s="6">
        <v>26</v>
      </c>
      <c r="E24" s="6" t="s">
        <v>12</v>
      </c>
      <c r="F24" s="7">
        <f t="shared" si="0"/>
        <v>2</v>
      </c>
      <c r="G24" s="8">
        <v>4260</v>
      </c>
    </row>
    <row r="25" spans="1:7" x14ac:dyDescent="0.15">
      <c r="A25" s="5">
        <v>23</v>
      </c>
      <c r="B25" s="6" t="s">
        <v>45</v>
      </c>
      <c r="C25" s="6" t="s">
        <v>17</v>
      </c>
      <c r="D25" s="6">
        <v>35</v>
      </c>
      <c r="E25" s="6" t="s">
        <v>12</v>
      </c>
      <c r="F25" s="7">
        <f t="shared" si="0"/>
        <v>2</v>
      </c>
      <c r="G25" s="8">
        <v>5890</v>
      </c>
    </row>
    <row r="26" spans="1:7" x14ac:dyDescent="0.15">
      <c r="A26" s="5">
        <v>24</v>
      </c>
      <c r="B26" s="6" t="s">
        <v>46</v>
      </c>
      <c r="C26" s="6" t="s">
        <v>17</v>
      </c>
      <c r="D26" s="6">
        <v>24</v>
      </c>
      <c r="E26" s="6" t="s">
        <v>14</v>
      </c>
      <c r="F26" s="7">
        <f t="shared" si="0"/>
        <v>3</v>
      </c>
      <c r="G26" s="8">
        <v>2789</v>
      </c>
    </row>
    <row r="27" spans="1:7" x14ac:dyDescent="0.15">
      <c r="A27" s="5">
        <v>25</v>
      </c>
      <c r="B27" s="6" t="s">
        <v>47</v>
      </c>
      <c r="C27" s="6" t="s">
        <v>17</v>
      </c>
      <c r="D27" s="6">
        <v>29</v>
      </c>
      <c r="E27" s="6" t="s">
        <v>14</v>
      </c>
      <c r="F27" s="7">
        <f t="shared" si="0"/>
        <v>3</v>
      </c>
      <c r="G27" s="8">
        <v>2597</v>
      </c>
    </row>
    <row r="28" spans="1:7" x14ac:dyDescent="0.15">
      <c r="A28" s="5">
        <v>26</v>
      </c>
      <c r="B28" s="6" t="s">
        <v>48</v>
      </c>
      <c r="C28" s="6" t="s">
        <v>17</v>
      </c>
      <c r="D28" s="6">
        <v>32</v>
      </c>
      <c r="E28" s="6" t="s">
        <v>14</v>
      </c>
      <c r="F28" s="7">
        <f t="shared" si="0"/>
        <v>3</v>
      </c>
      <c r="G28" s="8">
        <v>2390</v>
      </c>
    </row>
    <row r="29" spans="1:7" x14ac:dyDescent="0.15">
      <c r="A29" s="5">
        <v>27</v>
      </c>
      <c r="B29" s="6" t="s">
        <v>49</v>
      </c>
      <c r="C29" s="6" t="s">
        <v>11</v>
      </c>
      <c r="D29" s="6">
        <v>35</v>
      </c>
      <c r="E29" s="6" t="s">
        <v>50</v>
      </c>
      <c r="F29" s="7">
        <f t="shared" si="0"/>
        <v>4</v>
      </c>
      <c r="G29" s="8">
        <v>2120</v>
      </c>
    </row>
    <row r="30" spans="1:7" ht="14.25" thickBot="1" x14ac:dyDescent="0.2">
      <c r="A30" s="9">
        <v>28</v>
      </c>
      <c r="B30" s="10" t="s">
        <v>51</v>
      </c>
      <c r="C30" s="10" t="s">
        <v>11</v>
      </c>
      <c r="D30" s="10">
        <v>36</v>
      </c>
      <c r="E30" s="10" t="s">
        <v>50</v>
      </c>
      <c r="F30" s="11">
        <f t="shared" si="0"/>
        <v>4</v>
      </c>
      <c r="G30" s="12">
        <v>2180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2" sqref="G2:G4"/>
    </sheetView>
  </sheetViews>
  <sheetFormatPr defaultRowHeight="13.5" x14ac:dyDescent="0.15"/>
  <cols>
    <col min="1" max="1" width="11" customWidth="1"/>
    <col min="5" max="5" width="11.625" customWidth="1"/>
  </cols>
  <sheetData>
    <row r="1" spans="1:7" x14ac:dyDescent="0.15">
      <c r="A1" t="s">
        <v>52</v>
      </c>
      <c r="B1" t="s">
        <v>53</v>
      </c>
      <c r="C1" t="s">
        <v>54</v>
      </c>
      <c r="E1" s="14" t="s">
        <v>55</v>
      </c>
      <c r="F1" s="14" t="s">
        <v>56</v>
      </c>
      <c r="G1" s="14" t="s">
        <v>57</v>
      </c>
    </row>
    <row r="2" spans="1:7" x14ac:dyDescent="0.15">
      <c r="A2">
        <v>6.8226031418785471E-2</v>
      </c>
      <c r="B2">
        <f t="shared" ref="B2:B29" si="0">A2*28</f>
        <v>1.9103288797259932</v>
      </c>
      <c r="C2">
        <f>INDEX(调查结果表!$G$3:$G$30,ROUNDUP(B2,0))</f>
        <v>4589</v>
      </c>
      <c r="E2" s="15" t="s">
        <v>58</v>
      </c>
      <c r="F2" s="15">
        <v>2999</v>
      </c>
      <c r="G2" s="15">
        <f t="array" ref="G2:G4">FREQUENCY(C2:C16,F2:F4)</f>
        <v>5</v>
      </c>
    </row>
    <row r="3" spans="1:7" x14ac:dyDescent="0.15">
      <c r="A3">
        <v>0.8773034313753254</v>
      </c>
      <c r="B3">
        <f t="shared" si="0"/>
        <v>24.564496078509112</v>
      </c>
      <c r="C3">
        <f>INDEX(调查结果表!$G$3:$G$30,ROUNDUP(B3,0))</f>
        <v>2597</v>
      </c>
      <c r="E3" s="15" t="s">
        <v>59</v>
      </c>
      <c r="F3" s="15">
        <v>4999</v>
      </c>
      <c r="G3" s="15">
        <v>7</v>
      </c>
    </row>
    <row r="4" spans="1:7" x14ac:dyDescent="0.15">
      <c r="A4">
        <v>1.1021024133873736E-2</v>
      </c>
      <c r="B4">
        <f t="shared" si="0"/>
        <v>0.3085886757484646</v>
      </c>
      <c r="C4">
        <f>INDEX(调查结果表!$G$3:$G$30,ROUNDUP(B4,0))</f>
        <v>3560</v>
      </c>
      <c r="E4" s="15" t="s">
        <v>60</v>
      </c>
      <c r="F4" s="15">
        <v>7999</v>
      </c>
      <c r="G4" s="15">
        <v>3</v>
      </c>
    </row>
    <row r="5" spans="1:7" x14ac:dyDescent="0.15">
      <c r="A5">
        <v>0.96735156956461388</v>
      </c>
      <c r="B5">
        <f t="shared" si="0"/>
        <v>27.085843947809188</v>
      </c>
      <c r="C5">
        <f>INDEX(调查结果表!$G$3:$G$30,ROUNDUP(B5,0))</f>
        <v>2180</v>
      </c>
    </row>
    <row r="6" spans="1:7" x14ac:dyDescent="0.15">
      <c r="A6">
        <v>0.9827190468110969</v>
      </c>
      <c r="B6">
        <f t="shared" si="0"/>
        <v>27.516133310710714</v>
      </c>
      <c r="C6">
        <f>INDEX(调查结果表!$G$3:$G$30,ROUNDUP(B6,0))</f>
        <v>2180</v>
      </c>
    </row>
    <row r="7" spans="1:7" x14ac:dyDescent="0.15">
      <c r="A7">
        <v>0.65287001013624046</v>
      </c>
      <c r="B7">
        <f t="shared" si="0"/>
        <v>18.280360283814733</v>
      </c>
      <c r="C7">
        <f>INDEX(调查结果表!$G$3:$G$30,ROUNDUP(B7,0))</f>
        <v>3456</v>
      </c>
    </row>
    <row r="8" spans="1:7" x14ac:dyDescent="0.15">
      <c r="A8">
        <v>0.65068593909928707</v>
      </c>
      <c r="B8">
        <f t="shared" si="0"/>
        <v>18.219206294780037</v>
      </c>
      <c r="C8">
        <f>INDEX(调查结果表!$G$3:$G$30,ROUNDUP(B8,0))</f>
        <v>3456</v>
      </c>
    </row>
    <row r="9" spans="1:7" x14ac:dyDescent="0.15">
      <c r="A9">
        <v>8.4714927715003885E-2</v>
      </c>
      <c r="B9">
        <f t="shared" si="0"/>
        <v>2.3720179760201088</v>
      </c>
      <c r="C9">
        <f>INDEX(调查结果表!$G$3:$G$30,ROUNDUP(B9,0))</f>
        <v>3280</v>
      </c>
    </row>
    <row r="10" spans="1:7" x14ac:dyDescent="0.15">
      <c r="A10">
        <v>0.23925906058538915</v>
      </c>
      <c r="B10">
        <f t="shared" si="0"/>
        <v>6.6992536963908957</v>
      </c>
      <c r="C10">
        <f>INDEX(调查结果表!$G$3:$G$30,ROUNDUP(B10,0))</f>
        <v>6580</v>
      </c>
    </row>
    <row r="11" spans="1:7" x14ac:dyDescent="0.15">
      <c r="A11">
        <v>0.11441931732986443</v>
      </c>
      <c r="B11">
        <f t="shared" si="0"/>
        <v>3.2037408852362042</v>
      </c>
      <c r="C11">
        <f>INDEX(调查结果表!$G$3:$G$30,ROUNDUP(B11,0))</f>
        <v>3000</v>
      </c>
    </row>
    <row r="12" spans="1:7" x14ac:dyDescent="0.15">
      <c r="A12">
        <v>0.51171589545736262</v>
      </c>
      <c r="B12">
        <f t="shared" si="0"/>
        <v>14.328045072806153</v>
      </c>
      <c r="C12">
        <f>INDEX(调查结果表!$G$3:$G$30,ROUNDUP(B12,0))</f>
        <v>4230</v>
      </c>
    </row>
    <row r="13" spans="1:7" x14ac:dyDescent="0.15">
      <c r="A13">
        <v>0.46608038846024635</v>
      </c>
      <c r="B13">
        <f t="shared" si="0"/>
        <v>13.050250876886897</v>
      </c>
      <c r="C13">
        <f>INDEX(调查结果表!$G$3:$G$30,ROUNDUP(B13,0))</f>
        <v>5800</v>
      </c>
    </row>
    <row r="14" spans="1:7" x14ac:dyDescent="0.15">
      <c r="A14">
        <v>0.98547101859483255</v>
      </c>
      <c r="B14">
        <f t="shared" si="0"/>
        <v>27.59318852065531</v>
      </c>
      <c r="C14">
        <f>INDEX(调查结果表!$G$3:$G$30,ROUNDUP(B14,0))</f>
        <v>2180</v>
      </c>
    </row>
    <row r="15" spans="1:7" x14ac:dyDescent="0.15">
      <c r="A15">
        <v>0.93349901183166673</v>
      </c>
      <c r="B15">
        <f t="shared" si="0"/>
        <v>26.137972331286669</v>
      </c>
      <c r="C15">
        <f>INDEX(调查结果表!$G$3:$G$30,ROUNDUP(B15,0))</f>
        <v>2120</v>
      </c>
    </row>
    <row r="16" spans="1:7" x14ac:dyDescent="0.15">
      <c r="A16">
        <v>0.3478712155706033</v>
      </c>
      <c r="B16">
        <f t="shared" si="0"/>
        <v>9.7403940359768928</v>
      </c>
      <c r="C16">
        <f>INDEX(调查结果表!$G$3:$G$30,ROUNDUP(B16,0))</f>
        <v>5620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调查结果表</vt:lpstr>
      <vt:lpstr>抽样分析薪资构成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2011-08-17T05:19:42Z</dcterms:created>
  <dcterms:modified xsi:type="dcterms:W3CDTF">2012-09-04T09:55:05Z</dcterms:modified>
</cp:coreProperties>
</file>