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5945" windowHeight="8220" tabRatio="514" activeTab="1"/>
  </bookViews>
  <sheets>
    <sheet name="生产产量预算" sheetId="9" r:id="rId1"/>
    <sheet name="制造费用预算表" sheetId="10" r:id="rId2"/>
  </sheets>
  <calcPr calcId="145621"/>
</workbook>
</file>

<file path=xl/calcChain.xml><?xml version="1.0" encoding="utf-8"?>
<calcChain xmlns="http://schemas.openxmlformats.org/spreadsheetml/2006/main">
  <c r="F3" i="9" l="1"/>
  <c r="B7" i="9"/>
  <c r="B5" i="9"/>
  <c r="B4" i="9"/>
  <c r="C7" i="9"/>
  <c r="D7" i="9"/>
  <c r="E7" i="9"/>
  <c r="C5" i="9"/>
  <c r="D5" i="9"/>
  <c r="E5" i="9"/>
  <c r="F4" i="9" l="1"/>
  <c r="F5" i="9" s="1"/>
  <c r="F7" i="9" s="1"/>
  <c r="C4" i="9"/>
  <c r="D4" i="9"/>
  <c r="G5" i="10" l="1"/>
  <c r="D5" i="10"/>
  <c r="E5" i="10"/>
  <c r="F5" i="10"/>
  <c r="C5" i="10"/>
  <c r="D7" i="10"/>
  <c r="E7" i="10"/>
  <c r="F7" i="10"/>
  <c r="G7" i="10"/>
  <c r="C7" i="10"/>
  <c r="D6" i="10"/>
  <c r="D3" i="10" s="1"/>
  <c r="D14" i="10" s="1"/>
  <c r="D16" i="10" s="1"/>
  <c r="E6" i="10"/>
  <c r="F6" i="10"/>
  <c r="G6" i="10"/>
  <c r="C6" i="10"/>
  <c r="D4" i="10"/>
  <c r="E4" i="10"/>
  <c r="E3" i="10" s="1"/>
  <c r="E14" i="10" s="1"/>
  <c r="E16" i="10" s="1"/>
  <c r="F4" i="10"/>
  <c r="G4" i="10"/>
  <c r="C4" i="10"/>
  <c r="F15" i="10"/>
  <c r="E15" i="10"/>
  <c r="D15" i="10"/>
  <c r="C15" i="10"/>
  <c r="G13" i="10"/>
  <c r="G12" i="10"/>
  <c r="G11" i="10"/>
  <c r="G10" i="10"/>
  <c r="G9" i="10"/>
  <c r="F8" i="10"/>
  <c r="E8" i="10"/>
  <c r="D8" i="10"/>
  <c r="C8" i="10"/>
  <c r="G15" i="10" l="1"/>
  <c r="G8" i="10"/>
  <c r="F3" i="10"/>
  <c r="F14" i="10" s="1"/>
  <c r="F16" i="10" s="1"/>
  <c r="C3" i="10"/>
  <c r="C14" i="10" s="1"/>
  <c r="C16" i="10" s="1"/>
  <c r="G16" i="10" l="1"/>
  <c r="G3" i="10"/>
  <c r="G14" i="10" s="1"/>
</calcChain>
</file>

<file path=xl/sharedStrings.xml><?xml version="1.0" encoding="utf-8"?>
<sst xmlns="http://schemas.openxmlformats.org/spreadsheetml/2006/main" count="34" uniqueCount="34">
  <si>
    <t>季度</t>
    <phoneticPr fontId="3" type="noConversion"/>
  </si>
  <si>
    <t>第一季度</t>
    <phoneticPr fontId="3" type="noConversion"/>
  </si>
  <si>
    <t>第二季度</t>
    <phoneticPr fontId="3" type="noConversion"/>
  </si>
  <si>
    <t>第三季度</t>
    <phoneticPr fontId="3" type="noConversion"/>
  </si>
  <si>
    <t>第四季度</t>
    <phoneticPr fontId="3" type="noConversion"/>
  </si>
  <si>
    <t>全年</t>
    <phoneticPr fontId="3" type="noConversion"/>
  </si>
  <si>
    <t>预计销售量</t>
    <phoneticPr fontId="3" type="noConversion"/>
  </si>
  <si>
    <t>　加：预计期末存货</t>
    <phoneticPr fontId="3" type="noConversion"/>
  </si>
  <si>
    <t>合计</t>
    <phoneticPr fontId="3" type="noConversion"/>
  </si>
  <si>
    <t>　减：预计期初存货</t>
    <phoneticPr fontId="3" type="noConversion"/>
  </si>
  <si>
    <t>预计生产量</t>
    <phoneticPr fontId="3" type="noConversion"/>
  </si>
  <si>
    <t>生产产量预算</t>
    <phoneticPr fontId="3" type="noConversion"/>
  </si>
  <si>
    <t>制造费用预算表</t>
    <phoneticPr fontId="3" type="noConversion"/>
  </si>
  <si>
    <t>季度</t>
    <phoneticPr fontId="3" type="noConversion"/>
  </si>
  <si>
    <t>每件分摊费用</t>
    <phoneticPr fontId="3" type="noConversion"/>
  </si>
  <si>
    <t>第一季度</t>
    <phoneticPr fontId="3" type="noConversion"/>
  </si>
  <si>
    <t>第二季度</t>
    <phoneticPr fontId="3" type="noConversion"/>
  </si>
  <si>
    <t>第三季度</t>
    <phoneticPr fontId="3" type="noConversion"/>
  </si>
  <si>
    <t>第四季度</t>
    <phoneticPr fontId="3" type="noConversion"/>
  </si>
  <si>
    <t>全年</t>
    <phoneticPr fontId="3" type="noConversion"/>
  </si>
  <si>
    <t>变动制造费用：</t>
    <phoneticPr fontId="3" type="noConversion"/>
  </si>
  <si>
    <t>其中：间接人工</t>
    <phoneticPr fontId="3" type="noConversion"/>
  </si>
  <si>
    <t>　　　间接材料</t>
    <phoneticPr fontId="3" type="noConversion"/>
  </si>
  <si>
    <t>　　　修理费</t>
    <phoneticPr fontId="3" type="noConversion"/>
  </si>
  <si>
    <t>　　　水电费</t>
    <phoneticPr fontId="3" type="noConversion"/>
  </si>
  <si>
    <t>固定费用：</t>
    <phoneticPr fontId="3" type="noConversion"/>
  </si>
  <si>
    <t>其中：修理费</t>
    <phoneticPr fontId="3" type="noConversion"/>
  </si>
  <si>
    <t>　　　折旧</t>
    <phoneticPr fontId="3" type="noConversion"/>
  </si>
  <si>
    <t>　　　管理人员工资</t>
    <phoneticPr fontId="3" type="noConversion"/>
  </si>
  <si>
    <t>　　　保险费</t>
    <phoneticPr fontId="3" type="noConversion"/>
  </si>
  <si>
    <t>　　　财产税</t>
    <phoneticPr fontId="3" type="noConversion"/>
  </si>
  <si>
    <t>费用总计</t>
    <phoneticPr fontId="3" type="noConversion"/>
  </si>
  <si>
    <t>减：折旧</t>
    <phoneticPr fontId="3" type="noConversion"/>
  </si>
  <si>
    <t>现金支出的费用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</si>
</sst>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4" formatCode="&quot;￥&quot;#,##0.00_);[Red]\(&quot;￥&quot;#,##0.00\)"/>
  </numFmts>
  <fonts count="10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Times New Roman"/>
      <family val="1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2"/>
      <name val="宋体"/>
      <family val="3"/>
      <charset val="134"/>
    </font>
    <font>
      <sz val="10"/>
      <name val="Arial"/>
      <family val="2"/>
    </font>
    <font>
      <b/>
      <sz val="22"/>
      <name val="宋体"/>
      <family val="3"/>
      <charset val="134"/>
    </font>
    <font>
      <b/>
      <sz val="10"/>
      <color indexed="9"/>
      <name val="宋体"/>
      <family val="3"/>
      <charset val="134"/>
    </font>
    <font>
      <b/>
      <sz val="24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0" tint="-0.49998474074526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>
      <alignment vertical="center"/>
    </xf>
    <xf numFmtId="9" fontId="2" fillId="0" borderId="0" applyFont="0" applyFill="0" applyBorder="0" applyAlignment="0" applyProtection="0"/>
    <xf numFmtId="0" fontId="6" fillId="0" borderId="0"/>
  </cellStyleXfs>
  <cellXfs count="26">
    <xf numFmtId="0" fontId="0" fillId="0" borderId="0" xfId="0">
      <alignment vertical="center"/>
    </xf>
    <xf numFmtId="0" fontId="0" fillId="0" borderId="0" xfId="0" applyAlignment="1"/>
    <xf numFmtId="0" fontId="8" fillId="3" borderId="2" xfId="0" applyFont="1" applyFill="1" applyBorder="1" applyAlignment="1">
      <alignment horizontal="left"/>
    </xf>
    <xf numFmtId="0" fontId="8" fillId="3" borderId="3" xfId="0" applyFont="1" applyFill="1" applyBorder="1" applyAlignment="1">
      <alignment horizontal="center"/>
    </xf>
    <xf numFmtId="0" fontId="8" fillId="3" borderId="4" xfId="0" applyFont="1" applyFill="1" applyBorder="1" applyAlignment="1">
      <alignment horizontal="center"/>
    </xf>
    <xf numFmtId="0" fontId="8" fillId="3" borderId="5" xfId="0" applyFont="1" applyFill="1" applyBorder="1" applyAlignment="1">
      <alignment horizontal="left"/>
    </xf>
    <xf numFmtId="0" fontId="8" fillId="3" borderId="7" xfId="0" applyFont="1" applyFill="1" applyBorder="1" applyAlignment="1">
      <alignment horizontal="left"/>
    </xf>
    <xf numFmtId="0" fontId="4" fillId="0" borderId="1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8" fillId="4" borderId="1" xfId="0" applyFont="1" applyFill="1" applyBorder="1" applyAlignment="1">
      <alignment vertical="center"/>
    </xf>
    <xf numFmtId="184" fontId="4" fillId="0" borderId="1" xfId="0" applyNumberFormat="1" applyFont="1" applyBorder="1" applyAlignment="1">
      <alignment vertical="center"/>
    </xf>
    <xf numFmtId="0" fontId="8" fillId="2" borderId="2" xfId="0" applyFont="1" applyFill="1" applyBorder="1" applyAlignment="1">
      <alignment vertical="center"/>
    </xf>
    <xf numFmtId="0" fontId="8" fillId="2" borderId="3" xfId="0" applyFont="1" applyFill="1" applyBorder="1" applyAlignment="1">
      <alignment vertical="center"/>
    </xf>
    <xf numFmtId="0" fontId="8" fillId="2" borderId="4" xfId="0" applyFont="1" applyFill="1" applyBorder="1" applyAlignment="1">
      <alignment vertical="center"/>
    </xf>
    <xf numFmtId="0" fontId="8" fillId="4" borderId="5" xfId="0" applyFont="1" applyFill="1" applyBorder="1" applyAlignment="1">
      <alignment vertical="center"/>
    </xf>
    <xf numFmtId="184" fontId="4" fillId="0" borderId="6" xfId="0" applyNumberFormat="1" applyFont="1" applyBorder="1" applyAlignment="1">
      <alignment vertical="center"/>
    </xf>
    <xf numFmtId="0" fontId="8" fillId="4" borderId="7" xfId="0" applyFont="1" applyFill="1" applyBorder="1" applyAlignment="1">
      <alignment vertical="center"/>
    </xf>
    <xf numFmtId="0" fontId="8" fillId="4" borderId="8" xfId="0" applyFont="1" applyFill="1" applyBorder="1" applyAlignment="1">
      <alignment vertical="center"/>
    </xf>
    <xf numFmtId="184" fontId="4" fillId="0" borderId="8" xfId="0" applyNumberFormat="1" applyFont="1" applyBorder="1" applyAlignment="1">
      <alignment vertical="center"/>
    </xf>
    <xf numFmtId="184" fontId="4" fillId="0" borderId="9" xfId="0" applyNumberFormat="1" applyFont="1" applyBorder="1" applyAlignment="1">
      <alignment vertical="center"/>
    </xf>
    <xf numFmtId="0" fontId="7" fillId="0" borderId="10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8" fillId="4" borderId="5" xfId="0" applyFont="1" applyFill="1" applyBorder="1" applyAlignment="1">
      <alignment vertical="center"/>
    </xf>
    <xf numFmtId="0" fontId="8" fillId="4" borderId="1" xfId="0" applyFont="1" applyFill="1" applyBorder="1" applyAlignment="1">
      <alignment vertical="center"/>
    </xf>
  </cellXfs>
  <cellStyles count="3">
    <cellStyle name="Normal_dept-bugdet2000-salary" xfId="2"/>
    <cellStyle name="百分比 2" xfId="1"/>
    <cellStyle name="常规" xfId="0" builtinId="0"/>
  </cellStyles>
  <dxfs count="0"/>
  <tableStyles count="0" defaultTableStyle="TableStyleMedium2" defaultPivotStyle="PivotStyleLight16"/>
  <colors>
    <mruColors>
      <color rgb="FF99FF33"/>
      <color rgb="FFFAA4F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 b="1" i="0" u="none" strike="noStrike" baseline="0">
                <a:solidFill>
                  <a:srgbClr val="000000"/>
                </a:solidFill>
                <a:latin typeface="宋体" pitchFamily="2" charset="-122"/>
                <a:ea typeface="宋体" pitchFamily="2" charset="-122"/>
                <a:cs typeface="Arial"/>
              </a:defRPr>
            </a:pPr>
            <a:r>
              <a:rPr lang="zh-CN" altLang="en-US" sz="2000" b="1">
                <a:latin typeface="宋体" pitchFamily="2" charset="-122"/>
                <a:ea typeface="宋体" pitchFamily="2" charset="-122"/>
              </a:rPr>
              <a:t>生产产量预算</a:t>
            </a:r>
          </a:p>
        </c:rich>
      </c:tx>
      <c:layout>
        <c:manualLayout>
          <c:xMode val="edge"/>
          <c:yMode val="edge"/>
          <c:x val="0.43431221020092736"/>
          <c:y val="3.8314319602788263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32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chemeClr val="bg1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chemeClr val="bg1"/>
        </a:solid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8547140649149924"/>
          <c:y val="0.1877401660536625"/>
          <c:w val="0.79289026275115915"/>
          <c:h val="0.58620908992266041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生产产量预算!$A$7</c:f>
              <c:strCache>
                <c:ptCount val="1"/>
                <c:pt idx="0">
                  <c:v>预计生产量</c:v>
                </c:pt>
              </c:strCache>
            </c:strRef>
          </c:tx>
          <c:spPr>
            <a:solidFill>
              <a:srgbClr val="7030A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solidFill>
                <a:srgbClr val="00B0F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invertIfNegative val="0"/>
            <c:bubble3D val="0"/>
            <c:spPr>
              <a:solidFill>
                <a:srgbClr val="00B05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生产产量预算!$B$2:$F$2</c:f>
              <c:strCache>
                <c:ptCount val="5"/>
                <c:pt idx="0">
                  <c:v>第一季度</c:v>
                </c:pt>
                <c:pt idx="1">
                  <c:v>第二季度</c:v>
                </c:pt>
                <c:pt idx="2">
                  <c:v>第三季度</c:v>
                </c:pt>
                <c:pt idx="3">
                  <c:v>第四季度</c:v>
                </c:pt>
                <c:pt idx="4">
                  <c:v>全年</c:v>
                </c:pt>
              </c:strCache>
            </c:strRef>
          </c:cat>
          <c:val>
            <c:numRef>
              <c:f>生产产量预算!$B$7:$F$7</c:f>
              <c:numCache>
                <c:formatCode>General</c:formatCode>
                <c:ptCount val="5"/>
                <c:pt idx="0">
                  <c:v>930</c:v>
                </c:pt>
                <c:pt idx="1">
                  <c:v>1210</c:v>
                </c:pt>
                <c:pt idx="2">
                  <c:v>1500</c:v>
                </c:pt>
                <c:pt idx="3">
                  <c:v>1370</c:v>
                </c:pt>
                <c:pt idx="4">
                  <c:v>5100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02473216"/>
        <c:axId val="302474752"/>
        <c:axId val="0"/>
      </c:bar3DChart>
      <c:catAx>
        <c:axId val="302473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3024747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024747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1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30247321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gradFill rotWithShape="0">
      <a:gsLst>
        <a:gs pos="3000">
          <a:schemeClr val="accent6">
            <a:lumMod val="40000"/>
            <a:lumOff val="60000"/>
          </a:schemeClr>
        </a:gs>
        <a:gs pos="39000">
          <a:srgbClr val="21D6E0"/>
        </a:gs>
        <a:gs pos="75000">
          <a:srgbClr val="0087E6"/>
        </a:gs>
        <a:gs pos="100000">
          <a:srgbClr val="005CBF"/>
        </a:gs>
      </a:gsLst>
      <a:lin ang="2700000" scaled="0"/>
    </a:gra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CN"/>
    </a:p>
  </c:txPr>
  <c:printSettings>
    <c:headerFooter alignWithMargins="0"/>
    <c:pageMargins b="1" l="0.75" r="0.75" t="1" header="0.5" footer="0.5"/>
    <c:pageSetup orientation="landscape" horizontalDpi="300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/>
              <a:t>预算制造费用结构图</a:t>
            </a:r>
          </a:p>
        </c:rich>
      </c:tx>
      <c:layout>
        <c:manualLayout>
          <c:xMode val="edge"/>
          <c:yMode val="edge"/>
          <c:x val="0.366443193191061"/>
          <c:y val="3.6900435490002832E-2"/>
        </c:manualLayout>
      </c:layout>
      <c:overlay val="0"/>
    </c:title>
    <c:autoTitleDeleted val="0"/>
    <c:view3D>
      <c:rotX val="1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9.3959793125913071E-2"/>
          <c:y val="0.22878270003801754"/>
          <c:w val="0.5946312622111356"/>
          <c:h val="0.64944766462404979"/>
        </c:manualLayout>
      </c:layout>
      <c:pie3DChart>
        <c:varyColors val="1"/>
        <c:ser>
          <c:idx val="0"/>
          <c:order val="0"/>
          <c:explosion val="25"/>
          <c:dPt>
            <c:idx val="0"/>
            <c:bubble3D val="0"/>
          </c:dPt>
          <c:dPt>
            <c:idx val="1"/>
            <c:bubble3D val="0"/>
          </c:dPt>
          <c:dPt>
            <c:idx val="2"/>
            <c:bubble3D val="0"/>
          </c:dPt>
          <c:dPt>
            <c:idx val="3"/>
            <c:bubble3D val="0"/>
          </c:dPt>
          <c:dPt>
            <c:idx val="4"/>
            <c:bubble3D val="0"/>
          </c:dPt>
          <c:dPt>
            <c:idx val="5"/>
            <c:bubble3D val="0"/>
          </c:dPt>
          <c:dPt>
            <c:idx val="6"/>
            <c:bubble3D val="0"/>
          </c:dPt>
          <c:dPt>
            <c:idx val="7"/>
            <c:bubble3D val="0"/>
          </c:dPt>
          <c:dPt>
            <c:idx val="8"/>
            <c:bubble3D val="0"/>
          </c:dPt>
          <c:dLbls>
            <c:numFmt formatCode="0.00%" sourceLinked="0"/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(制造费用预算表!$A$4:$A$7,制造费用预算表!$A$9:$A$13)</c:f>
              <c:strCache>
                <c:ptCount val="9"/>
                <c:pt idx="0">
                  <c:v>其中：间接人工</c:v>
                </c:pt>
                <c:pt idx="1">
                  <c:v>　　　间接材料</c:v>
                </c:pt>
                <c:pt idx="2">
                  <c:v>　　　修理费</c:v>
                </c:pt>
                <c:pt idx="3">
                  <c:v>　　　水电费</c:v>
                </c:pt>
                <c:pt idx="4">
                  <c:v>其中：修理费</c:v>
                </c:pt>
                <c:pt idx="5">
                  <c:v>　　　折旧</c:v>
                </c:pt>
                <c:pt idx="6">
                  <c:v>　　　管理人员工资</c:v>
                </c:pt>
                <c:pt idx="7">
                  <c:v>　　　保险费</c:v>
                </c:pt>
                <c:pt idx="8">
                  <c:v>　　　财产税</c:v>
                </c:pt>
              </c:strCache>
            </c:strRef>
          </c:cat>
          <c:val>
            <c:numRef>
              <c:f>(制造费用预算表!$G$4:$G$7,制造费用预算表!$G$9:$G$13)</c:f>
              <c:numCache>
                <c:formatCode>"￥"#,##0.00_);[Red]\("￥"#,##0.00\)</c:formatCode>
                <c:ptCount val="9"/>
                <c:pt idx="0">
                  <c:v>10200</c:v>
                </c:pt>
                <c:pt idx="1">
                  <c:v>5100</c:v>
                </c:pt>
                <c:pt idx="2">
                  <c:v>2550</c:v>
                </c:pt>
                <c:pt idx="3">
                  <c:v>1020</c:v>
                </c:pt>
                <c:pt idx="4">
                  <c:v>5100</c:v>
                </c:pt>
                <c:pt idx="5">
                  <c:v>3600</c:v>
                </c:pt>
                <c:pt idx="6">
                  <c:v>3000</c:v>
                </c:pt>
                <c:pt idx="7">
                  <c:v>400</c:v>
                </c:pt>
                <c:pt idx="8">
                  <c:v>480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layout>
        <c:manualLayout>
          <c:xMode val="edge"/>
          <c:yMode val="edge"/>
          <c:x val="0.77253959396807681"/>
          <c:y val="0.19209935155164429"/>
          <c:w val="0.21403834363224283"/>
          <c:h val="0.67721321599505946"/>
        </c:manualLayout>
      </c:layout>
      <c:overlay val="0"/>
    </c:legend>
    <c:plotVisOnly val="1"/>
    <c:dispBlanksAs val="zero"/>
    <c:showDLblsOverMax val="0"/>
  </c:chart>
  <c:spPr>
    <a:blipFill>
      <a:blip xmlns:r="http://schemas.openxmlformats.org/officeDocument/2006/relationships" r:embed="rId1"/>
      <a:tile tx="0" ty="0" sx="100000" sy="100000" flip="none" algn="tl"/>
    </a:blipFill>
  </c:sp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7</xdr:row>
      <xdr:rowOff>38100</xdr:rowOff>
    </xdr:from>
    <xdr:to>
      <xdr:col>8</xdr:col>
      <xdr:colOff>9525</xdr:colOff>
      <xdr:row>24</xdr:row>
      <xdr:rowOff>57150</xdr:rowOff>
    </xdr:to>
    <xdr:graphicFrame macro="">
      <xdr:nvGraphicFramePr>
        <xdr:cNvPr id="2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16</xdr:row>
      <xdr:rowOff>104775</xdr:rowOff>
    </xdr:from>
    <xdr:to>
      <xdr:col>6</xdr:col>
      <xdr:colOff>1076325</xdr:colOff>
      <xdr:row>31</xdr:row>
      <xdr:rowOff>123825</xdr:rowOff>
    </xdr:to>
    <xdr:graphicFrame macro="">
      <xdr:nvGraphicFramePr>
        <xdr:cNvPr id="2" name="图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opLeftCell="A4" workbookViewId="0">
      <selection activeCell="F3" sqref="F3"/>
    </sheetView>
  </sheetViews>
  <sheetFormatPr defaultRowHeight="13.5" x14ac:dyDescent="0.15"/>
  <cols>
    <col min="1" max="1" width="16.5" style="1" customWidth="1"/>
    <col min="2" max="2" width="15" style="1" customWidth="1"/>
    <col min="3" max="3" width="13" style="1" customWidth="1"/>
    <col min="4" max="4" width="11.125" style="1" customWidth="1"/>
    <col min="5" max="5" width="12" style="1" customWidth="1"/>
    <col min="6" max="6" width="14.375" style="1" customWidth="1"/>
    <col min="7" max="16384" width="9" style="1"/>
  </cols>
  <sheetData>
    <row r="1" spans="1:6" ht="27.75" thickBot="1" x14ac:dyDescent="0.2">
      <c r="A1" s="22" t="s">
        <v>11</v>
      </c>
      <c r="B1" s="22"/>
      <c r="C1" s="22"/>
      <c r="D1" s="22"/>
      <c r="E1" s="22"/>
      <c r="F1" s="22"/>
    </row>
    <row r="2" spans="1:6" ht="18" customHeight="1" x14ac:dyDescent="0.15">
      <c r="A2" s="2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4" t="s">
        <v>5</v>
      </c>
    </row>
    <row r="3" spans="1:6" ht="18" customHeight="1" x14ac:dyDescent="0.15">
      <c r="A3" s="5" t="s">
        <v>6</v>
      </c>
      <c r="B3" s="7">
        <v>850</v>
      </c>
      <c r="C3" s="7">
        <v>1100</v>
      </c>
      <c r="D3" s="7">
        <v>1400</v>
      </c>
      <c r="E3" s="7">
        <v>1300</v>
      </c>
      <c r="F3" s="8">
        <f>SUM(B3:E3)</f>
        <v>4650</v>
      </c>
    </row>
    <row r="4" spans="1:6" ht="18" customHeight="1" x14ac:dyDescent="0.15">
      <c r="A4" s="5" t="s">
        <v>7</v>
      </c>
      <c r="B4" s="7">
        <f>C3*0.1</f>
        <v>110</v>
      </c>
      <c r="C4" s="7">
        <f>D3*0.1</f>
        <v>140</v>
      </c>
      <c r="D4" s="7">
        <f>E3*0.1</f>
        <v>130</v>
      </c>
      <c r="E4" s="7">
        <v>100</v>
      </c>
      <c r="F4" s="8">
        <f>SUM(B4:E4)</f>
        <v>480</v>
      </c>
    </row>
    <row r="5" spans="1:6" ht="18" customHeight="1" x14ac:dyDescent="0.15">
      <c r="A5" s="5" t="s">
        <v>8</v>
      </c>
      <c r="B5" s="7">
        <f>B3+B4</f>
        <v>960</v>
      </c>
      <c r="C5" s="7">
        <f>C3+C4</f>
        <v>1240</v>
      </c>
      <c r="D5" s="7">
        <f>D3+D4</f>
        <v>1530</v>
      </c>
      <c r="E5" s="7">
        <f>E3+E4</f>
        <v>1400</v>
      </c>
      <c r="F5" s="8">
        <f>F3+F4</f>
        <v>5130</v>
      </c>
    </row>
    <row r="6" spans="1:6" ht="18" customHeight="1" x14ac:dyDescent="0.15">
      <c r="A6" s="5" t="s">
        <v>9</v>
      </c>
      <c r="B6" s="7">
        <v>30</v>
      </c>
      <c r="C6" s="7">
        <v>30</v>
      </c>
      <c r="D6" s="7">
        <v>30</v>
      </c>
      <c r="E6" s="7">
        <v>30</v>
      </c>
      <c r="F6" s="8">
        <v>30</v>
      </c>
    </row>
    <row r="7" spans="1:6" ht="18" customHeight="1" thickBot="1" x14ac:dyDescent="0.2">
      <c r="A7" s="6" t="s">
        <v>10</v>
      </c>
      <c r="B7" s="9">
        <f>B5-B6</f>
        <v>930</v>
      </c>
      <c r="C7" s="9">
        <f>C5-C6</f>
        <v>1210</v>
      </c>
      <c r="D7" s="9">
        <f>D5-D6</f>
        <v>1500</v>
      </c>
      <c r="E7" s="9">
        <f>E5-E6</f>
        <v>1370</v>
      </c>
      <c r="F7" s="10">
        <f>F5-F6</f>
        <v>5100</v>
      </c>
    </row>
  </sheetData>
  <mergeCells count="1">
    <mergeCell ref="A1:F1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showGridLines="0" tabSelected="1" workbookViewId="0">
      <selection activeCell="C16" sqref="C16"/>
    </sheetView>
  </sheetViews>
  <sheetFormatPr defaultRowHeight="13.5" x14ac:dyDescent="0.15"/>
  <cols>
    <col min="1" max="1" width="16.625" style="1" customWidth="1"/>
    <col min="2" max="2" width="10.375" style="1" customWidth="1"/>
    <col min="3" max="3" width="14.5" style="1" customWidth="1"/>
    <col min="4" max="4" width="14.25" style="1" customWidth="1"/>
    <col min="5" max="5" width="13.125" style="1" customWidth="1"/>
    <col min="6" max="6" width="14.125" style="1" customWidth="1"/>
    <col min="7" max="7" width="14.25" style="1" customWidth="1"/>
    <col min="8" max="16384" width="9" style="1"/>
  </cols>
  <sheetData>
    <row r="1" spans="1:7" ht="32.25" thickBot="1" x14ac:dyDescent="0.2">
      <c r="A1" s="23" t="s">
        <v>12</v>
      </c>
      <c r="B1" s="23"/>
      <c r="C1" s="23"/>
      <c r="D1" s="23"/>
      <c r="E1" s="23"/>
      <c r="F1" s="23"/>
      <c r="G1" s="23"/>
    </row>
    <row r="2" spans="1:7" ht="28.5" customHeight="1" x14ac:dyDescent="0.15">
      <c r="A2" s="13" t="s">
        <v>13</v>
      </c>
      <c r="B2" s="14" t="s">
        <v>14</v>
      </c>
      <c r="C2" s="14" t="s">
        <v>15</v>
      </c>
      <c r="D2" s="14" t="s">
        <v>16</v>
      </c>
      <c r="E2" s="14" t="s">
        <v>17</v>
      </c>
      <c r="F2" s="14" t="s">
        <v>18</v>
      </c>
      <c r="G2" s="15" t="s">
        <v>19</v>
      </c>
    </row>
    <row r="3" spans="1:7" x14ac:dyDescent="0.15">
      <c r="A3" s="16" t="s">
        <v>20</v>
      </c>
      <c r="B3" s="11"/>
      <c r="C3" s="12">
        <f>SUM(C4:C7)</f>
        <v>3441</v>
      </c>
      <c r="D3" s="12">
        <f>SUM(D4:D7)</f>
        <v>4477</v>
      </c>
      <c r="E3" s="12">
        <f>SUM(E4:E7)</f>
        <v>5550</v>
      </c>
      <c r="F3" s="12">
        <f>SUM(F4:F7)</f>
        <v>5069</v>
      </c>
      <c r="G3" s="17">
        <f>SUM(C3:F3)</f>
        <v>18537</v>
      </c>
    </row>
    <row r="4" spans="1:7" x14ac:dyDescent="0.15">
      <c r="A4" s="16" t="s">
        <v>21</v>
      </c>
      <c r="B4" s="11">
        <v>2</v>
      </c>
      <c r="C4" s="12">
        <f>$B4*生产产量预算!B$7</f>
        <v>1860</v>
      </c>
      <c r="D4" s="12">
        <f>$B4*生产产量预算!C$7</f>
        <v>2420</v>
      </c>
      <c r="E4" s="12">
        <f>$B4*生产产量预算!D$7</f>
        <v>3000</v>
      </c>
      <c r="F4" s="12">
        <f>$B4*生产产量预算!E$7</f>
        <v>2740</v>
      </c>
      <c r="G4" s="17">
        <f>$B4*生产产量预算!F$7</f>
        <v>10200</v>
      </c>
    </row>
    <row r="5" spans="1:7" x14ac:dyDescent="0.15">
      <c r="A5" s="16" t="s">
        <v>22</v>
      </c>
      <c r="B5" s="11">
        <v>1</v>
      </c>
      <c r="C5" s="12">
        <f>$B5*生产产量预算!B$7</f>
        <v>930</v>
      </c>
      <c r="D5" s="12">
        <f>$B5*生产产量预算!C$7</f>
        <v>1210</v>
      </c>
      <c r="E5" s="12">
        <f>$B5*生产产量预算!D$7</f>
        <v>1500</v>
      </c>
      <c r="F5" s="12">
        <f>$B5*生产产量预算!E$7</f>
        <v>1370</v>
      </c>
      <c r="G5" s="17">
        <f>$B5*生产产量预算!F$7</f>
        <v>5100</v>
      </c>
    </row>
    <row r="6" spans="1:7" x14ac:dyDescent="0.15">
      <c r="A6" s="16" t="s">
        <v>23</v>
      </c>
      <c r="B6" s="11">
        <v>0.5</v>
      </c>
      <c r="C6" s="12">
        <f>$B6*生产产量预算!B$7</f>
        <v>465</v>
      </c>
      <c r="D6" s="12">
        <f>$B6*生产产量预算!C$7</f>
        <v>605</v>
      </c>
      <c r="E6" s="12">
        <f>$B6*生产产量预算!D$7</f>
        <v>750</v>
      </c>
      <c r="F6" s="12">
        <f>$B6*生产产量预算!E$7</f>
        <v>685</v>
      </c>
      <c r="G6" s="17">
        <f>$B6*生产产量预算!F$7</f>
        <v>2550</v>
      </c>
    </row>
    <row r="7" spans="1:7" x14ac:dyDescent="0.15">
      <c r="A7" s="16" t="s">
        <v>24</v>
      </c>
      <c r="B7" s="11">
        <v>0.2</v>
      </c>
      <c r="C7" s="12">
        <f>$B7*生产产量预算!B$7</f>
        <v>186</v>
      </c>
      <c r="D7" s="12">
        <f>$B7*生产产量预算!C$7</f>
        <v>242</v>
      </c>
      <c r="E7" s="12">
        <f>$B7*生产产量预算!D$7</f>
        <v>300</v>
      </c>
      <c r="F7" s="12">
        <f>$B7*生产产量预算!E$7</f>
        <v>274</v>
      </c>
      <c r="G7" s="17">
        <f>$B7*生产产量预算!F$7</f>
        <v>1020</v>
      </c>
    </row>
    <row r="8" spans="1:7" x14ac:dyDescent="0.15">
      <c r="A8" s="24" t="s">
        <v>25</v>
      </c>
      <c r="B8" s="25"/>
      <c r="C8" s="12">
        <f>SUM(C9:C13)</f>
        <v>3070</v>
      </c>
      <c r="D8" s="12">
        <f>SUM(D9:D13)</f>
        <v>2970</v>
      </c>
      <c r="E8" s="12">
        <f>SUM(E9:E13)</f>
        <v>3170</v>
      </c>
      <c r="F8" s="12">
        <f>SUM(F9:F13)</f>
        <v>3370</v>
      </c>
      <c r="G8" s="17">
        <f>SUM(G9:G13)</f>
        <v>12580</v>
      </c>
    </row>
    <row r="9" spans="1:7" x14ac:dyDescent="0.15">
      <c r="A9" s="16" t="s">
        <v>26</v>
      </c>
      <c r="B9" s="11"/>
      <c r="C9" s="12">
        <v>1200</v>
      </c>
      <c r="D9" s="12">
        <v>1100</v>
      </c>
      <c r="E9" s="12">
        <v>1300</v>
      </c>
      <c r="F9" s="12">
        <v>1500</v>
      </c>
      <c r="G9" s="17">
        <f t="shared" ref="G9:G16" si="0">SUM(C9:F9)</f>
        <v>5100</v>
      </c>
    </row>
    <row r="10" spans="1:7" x14ac:dyDescent="0.15">
      <c r="A10" s="16" t="s">
        <v>27</v>
      </c>
      <c r="B10" s="11"/>
      <c r="C10" s="12">
        <v>900</v>
      </c>
      <c r="D10" s="12">
        <v>900</v>
      </c>
      <c r="E10" s="12">
        <v>900</v>
      </c>
      <c r="F10" s="12">
        <v>900</v>
      </c>
      <c r="G10" s="17">
        <f t="shared" si="0"/>
        <v>3600</v>
      </c>
    </row>
    <row r="11" spans="1:7" x14ac:dyDescent="0.15">
      <c r="A11" s="16" t="s">
        <v>28</v>
      </c>
      <c r="B11" s="11"/>
      <c r="C11" s="12">
        <v>750</v>
      </c>
      <c r="D11" s="12">
        <v>750</v>
      </c>
      <c r="E11" s="12">
        <v>750</v>
      </c>
      <c r="F11" s="12">
        <v>750</v>
      </c>
      <c r="G11" s="17">
        <f t="shared" si="0"/>
        <v>3000</v>
      </c>
    </row>
    <row r="12" spans="1:7" x14ac:dyDescent="0.15">
      <c r="A12" s="16" t="s">
        <v>29</v>
      </c>
      <c r="B12" s="11"/>
      <c r="C12" s="12">
        <v>100</v>
      </c>
      <c r="D12" s="12">
        <v>100</v>
      </c>
      <c r="E12" s="12">
        <v>100</v>
      </c>
      <c r="F12" s="12">
        <v>100</v>
      </c>
      <c r="G12" s="17">
        <f t="shared" si="0"/>
        <v>400</v>
      </c>
    </row>
    <row r="13" spans="1:7" x14ac:dyDescent="0.15">
      <c r="A13" s="16" t="s">
        <v>30</v>
      </c>
      <c r="B13" s="11"/>
      <c r="C13" s="12">
        <v>120</v>
      </c>
      <c r="D13" s="12">
        <v>120</v>
      </c>
      <c r="E13" s="12">
        <v>120</v>
      </c>
      <c r="F13" s="12">
        <v>120</v>
      </c>
      <c r="G13" s="17">
        <f t="shared" si="0"/>
        <v>480</v>
      </c>
    </row>
    <row r="14" spans="1:7" x14ac:dyDescent="0.15">
      <c r="A14" s="16" t="s">
        <v>31</v>
      </c>
      <c r="B14" s="11"/>
      <c r="C14" s="12">
        <f>C3+C8</f>
        <v>6511</v>
      </c>
      <c r="D14" s="12">
        <f>D3+D8</f>
        <v>7447</v>
      </c>
      <c r="E14" s="12">
        <f>E3+E8</f>
        <v>8720</v>
      </c>
      <c r="F14" s="12">
        <f>F3+F8</f>
        <v>8439</v>
      </c>
      <c r="G14" s="17">
        <f>G3+G8</f>
        <v>31117</v>
      </c>
    </row>
    <row r="15" spans="1:7" x14ac:dyDescent="0.15">
      <c r="A15" s="16" t="s">
        <v>32</v>
      </c>
      <c r="B15" s="11"/>
      <c r="C15" s="12">
        <f>C10</f>
        <v>900</v>
      </c>
      <c r="D15" s="12">
        <f>D10</f>
        <v>900</v>
      </c>
      <c r="E15" s="12">
        <f>E10</f>
        <v>900</v>
      </c>
      <c r="F15" s="12">
        <f>F10</f>
        <v>900</v>
      </c>
      <c r="G15" s="17">
        <f t="shared" si="0"/>
        <v>3600</v>
      </c>
    </row>
    <row r="16" spans="1:7" ht="14.25" thickBot="1" x14ac:dyDescent="0.2">
      <c r="A16" s="18" t="s">
        <v>33</v>
      </c>
      <c r="B16" s="19"/>
      <c r="C16" s="20">
        <f>C14-C15</f>
        <v>5611</v>
      </c>
      <c r="D16" s="20">
        <f>D14-D15</f>
        <v>6547</v>
      </c>
      <c r="E16" s="20">
        <f>E14-E15</f>
        <v>7820</v>
      </c>
      <c r="F16" s="20">
        <f>F14-F15</f>
        <v>7539</v>
      </c>
      <c r="G16" s="21">
        <f t="shared" si="0"/>
        <v>27517</v>
      </c>
    </row>
  </sheetData>
  <mergeCells count="2">
    <mergeCell ref="A1:G1"/>
    <mergeCell ref="A8:B8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生产产量预算</vt:lpstr>
      <vt:lpstr>制造费用预算表</vt:lpstr>
    </vt:vector>
  </TitlesOfParts>
  <Company>aa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</dc:creator>
  <cp:lastModifiedBy>Microsoft Office</cp:lastModifiedBy>
  <dcterms:created xsi:type="dcterms:W3CDTF">2012-07-01T00:41:20Z</dcterms:created>
  <dcterms:modified xsi:type="dcterms:W3CDTF">2012-08-28T00:53:21Z</dcterms:modified>
</cp:coreProperties>
</file>