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945" windowHeight="8220" tabRatio="311"/>
  </bookViews>
  <sheets>
    <sheet name="预算资产负债表" sheetId="11" r:id="rId1"/>
  </sheets>
  <calcPr calcId="145621"/>
</workbook>
</file>

<file path=xl/calcChain.xml><?xml version="1.0" encoding="utf-8"?>
<calcChain xmlns="http://schemas.openxmlformats.org/spreadsheetml/2006/main">
  <c r="N29" i="11" l="1"/>
  <c r="M29" i="11"/>
  <c r="L29" i="11"/>
  <c r="K29" i="11"/>
  <c r="J29" i="11"/>
  <c r="I29" i="11"/>
  <c r="H29" i="11"/>
  <c r="G29" i="11"/>
  <c r="F29" i="11"/>
  <c r="E29" i="11"/>
  <c r="D29" i="11"/>
  <c r="C29" i="11"/>
  <c r="B29" i="11"/>
  <c r="O28" i="11"/>
  <c r="O27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O22" i="11"/>
  <c r="O21" i="11"/>
  <c r="N19" i="11"/>
  <c r="N25" i="11" s="1"/>
  <c r="N30" i="11" s="1"/>
  <c r="M19" i="11"/>
  <c r="M25" i="11" s="1"/>
  <c r="M30" i="11" s="1"/>
  <c r="L19" i="11"/>
  <c r="L25" i="11" s="1"/>
  <c r="L30" i="11" s="1"/>
  <c r="K19" i="11"/>
  <c r="K25" i="11" s="1"/>
  <c r="K30" i="11" s="1"/>
  <c r="J19" i="11"/>
  <c r="J25" i="11" s="1"/>
  <c r="J30" i="11" s="1"/>
  <c r="I19" i="11"/>
  <c r="I25" i="11" s="1"/>
  <c r="I30" i="11" s="1"/>
  <c r="H19" i="11"/>
  <c r="H25" i="11" s="1"/>
  <c r="H30" i="11" s="1"/>
  <c r="G19" i="11"/>
  <c r="G25" i="11" s="1"/>
  <c r="G30" i="11" s="1"/>
  <c r="F19" i="11"/>
  <c r="F25" i="11" s="1"/>
  <c r="F30" i="11" s="1"/>
  <c r="E19" i="11"/>
  <c r="E25" i="11" s="1"/>
  <c r="E30" i="11" s="1"/>
  <c r="D19" i="11"/>
  <c r="D25" i="11" s="1"/>
  <c r="D30" i="11" s="1"/>
  <c r="C19" i="11"/>
  <c r="C25" i="11" s="1"/>
  <c r="C30" i="11" s="1"/>
  <c r="B19" i="11"/>
  <c r="B25" i="11" s="1"/>
  <c r="O18" i="11"/>
  <c r="O17" i="11"/>
  <c r="O16" i="11"/>
  <c r="O15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O12" i="11" s="1"/>
  <c r="B12" i="11"/>
  <c r="O11" i="11"/>
  <c r="O10" i="11"/>
  <c r="N8" i="11"/>
  <c r="N13" i="11" s="1"/>
  <c r="M8" i="11"/>
  <c r="M13" i="11" s="1"/>
  <c r="L8" i="11"/>
  <c r="L13" i="11" s="1"/>
  <c r="K8" i="11"/>
  <c r="K13" i="11" s="1"/>
  <c r="J8" i="11"/>
  <c r="J13" i="11" s="1"/>
  <c r="I8" i="11"/>
  <c r="I13" i="11" s="1"/>
  <c r="H8" i="11"/>
  <c r="H13" i="11" s="1"/>
  <c r="G8" i="11"/>
  <c r="G13" i="11" s="1"/>
  <c r="F8" i="11"/>
  <c r="F13" i="11" s="1"/>
  <c r="E8" i="11"/>
  <c r="E13" i="11" s="1"/>
  <c r="D8" i="11"/>
  <c r="D13" i="11" s="1"/>
  <c r="C8" i="11"/>
  <c r="C13" i="11" s="1"/>
  <c r="B8" i="11"/>
  <c r="B13" i="11" s="1"/>
  <c r="O7" i="11"/>
  <c r="O6" i="11"/>
  <c r="O5" i="11"/>
  <c r="O4" i="11"/>
  <c r="O3" i="11"/>
  <c r="O23" i="11" l="1"/>
  <c r="O29" i="11"/>
  <c r="O13" i="11"/>
  <c r="O25" i="11"/>
  <c r="O30" i="11" s="1"/>
  <c r="B30" i="11"/>
  <c r="O8" i="11"/>
  <c r="O19" i="11"/>
</calcChain>
</file>

<file path=xl/sharedStrings.xml><?xml version="1.0" encoding="utf-8"?>
<sst xmlns="http://schemas.openxmlformats.org/spreadsheetml/2006/main" count="39" uniqueCount="39">
  <si>
    <t>2012年</t>
    <phoneticPr fontId="1" type="noConversion"/>
  </si>
  <si>
    <t>2013年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</si>
  <si>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</si>
  <si>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</si>
  <si>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</si>
  <si>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</si>
  <si>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</si>
  <si>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</si>
  <si>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</si>
  <si>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</si>
  <si>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</si>
  <si>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</si>
  <si>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2月</t>
  </si>
  <si>
    <t>资产负债表预算</t>
    <phoneticPr fontId="1" type="noConversion"/>
  </si>
  <si>
    <t>1月</t>
    <phoneticPr fontId="1" type="noConversion"/>
  </si>
  <si>
    <t>货币资金</t>
    <phoneticPr fontId="3" type="noConversion"/>
  </si>
  <si>
    <t>盈余资金</t>
    <phoneticPr fontId="3" type="noConversion"/>
  </si>
  <si>
    <t>应收帐款款</t>
    <phoneticPr fontId="3" type="noConversion"/>
  </si>
  <si>
    <t>存货</t>
    <phoneticPr fontId="3" type="noConversion"/>
  </si>
  <si>
    <t>其他流动资产</t>
    <phoneticPr fontId="3" type="noConversion"/>
  </si>
  <si>
    <t>流动资产合计</t>
    <phoneticPr fontId="3" type="noConversion"/>
  </si>
  <si>
    <t>固定资产</t>
    <phoneticPr fontId="3" type="noConversion"/>
  </si>
  <si>
    <t>资产折旧</t>
    <phoneticPr fontId="1" type="noConversion"/>
  </si>
  <si>
    <t>固定资产净值</t>
    <phoneticPr fontId="3" type="noConversion"/>
  </si>
  <si>
    <t>资产合计</t>
    <phoneticPr fontId="1" type="noConversion"/>
  </si>
  <si>
    <t>应付帐款</t>
    <phoneticPr fontId="3" type="noConversion"/>
  </si>
  <si>
    <t>应交税金</t>
    <phoneticPr fontId="3" type="noConversion"/>
  </si>
  <si>
    <t>应付工资</t>
    <phoneticPr fontId="3" type="noConversion"/>
  </si>
  <si>
    <t>其他流动负债</t>
    <phoneticPr fontId="3" type="noConversion"/>
  </si>
  <si>
    <t>流动负债合计</t>
    <phoneticPr fontId="1" type="noConversion"/>
  </si>
  <si>
    <r>
      <t>银行借款</t>
    </r>
    <r>
      <rPr>
        <b/>
        <sz val="10"/>
        <color theme="1"/>
        <rFont val="宋体"/>
        <family val="2"/>
        <charset val="134"/>
        <scheme val="minor"/>
      </rPr>
      <t xml:space="preserve"> - USD</t>
    </r>
    <phoneticPr fontId="3" type="noConversion"/>
  </si>
  <si>
    <r>
      <t>银行借款</t>
    </r>
    <r>
      <rPr>
        <b/>
        <sz val="10"/>
        <color theme="1"/>
        <rFont val="宋体"/>
        <family val="2"/>
        <charset val="134"/>
        <scheme val="minor"/>
      </rPr>
      <t xml:space="preserve"> - RMB</t>
    </r>
    <phoneticPr fontId="3" type="noConversion"/>
  </si>
  <si>
    <r>
      <t xml:space="preserve">  </t>
    </r>
    <r>
      <rPr>
        <b/>
        <sz val="10"/>
        <rFont val="宋体"/>
        <family val="3"/>
        <charset val="134"/>
      </rPr>
      <t>银行借款合计</t>
    </r>
    <phoneticPr fontId="3" type="noConversion"/>
  </si>
  <si>
    <t>负债合计</t>
    <phoneticPr fontId="3" type="noConversion"/>
  </si>
  <si>
    <t>实收资本</t>
    <phoneticPr fontId="3" type="noConversion"/>
  </si>
  <si>
    <t>盈余公积</t>
    <phoneticPr fontId="3" type="noConversion"/>
  </si>
  <si>
    <t>所有者权益</t>
    <phoneticPr fontId="3" type="noConversion"/>
  </si>
  <si>
    <t>负债和所有者权益合计</t>
    <phoneticPr fontId="1" type="noConversion"/>
  </si>
  <si>
    <t>2013年预算资产负债表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</si>
</sst>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#,##0;[Red]\(#,##0\)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/>
    <xf numFmtId="0" fontId="10" fillId="0" borderId="0"/>
  </cellStyleXfs>
  <cellXfs count="17">
    <xf numFmtId="0" fontId="0" fillId="0" borderId="0" xfId="0">
      <alignment vertical="center"/>
    </xf>
    <xf numFmtId="0" fontId="8" fillId="2" borderId="1" xfId="0" applyFont="1" applyFill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/>
    <xf numFmtId="182" fontId="7" fillId="0" borderId="1" xfId="0" applyNumberFormat="1" applyFont="1" applyBorder="1" applyAlignment="1">
      <alignment horizontal="center" vertical="center"/>
    </xf>
    <xf numFmtId="182" fontId="4" fillId="0" borderId="1" xfId="0" applyNumberFormat="1" applyFont="1" applyBorder="1">
      <alignment vertical="center"/>
    </xf>
    <xf numFmtId="182" fontId="7" fillId="0" borderId="1" xfId="0" applyNumberFormat="1" applyFont="1" applyBorder="1">
      <alignment vertical="center"/>
    </xf>
    <xf numFmtId="0" fontId="6" fillId="3" borderId="1" xfId="0" quotePrefix="1" applyFont="1" applyFill="1" applyBorder="1" applyAlignment="1">
      <alignment horizontal="left"/>
    </xf>
    <xf numFmtId="0" fontId="5" fillId="3" borderId="1" xfId="0" applyFont="1" applyFill="1" applyBorder="1" applyAlignment="1"/>
    <xf numFmtId="0" fontId="14" fillId="3" borderId="1" xfId="0" applyFont="1" applyFill="1" applyBorder="1" applyAlignment="1"/>
    <xf numFmtId="0" fontId="11" fillId="3" borderId="1" xfId="0" applyFont="1" applyFill="1" applyBorder="1" applyAlignment="1">
      <alignment horizontal="centerContinuous"/>
    </xf>
    <xf numFmtId="182" fontId="7" fillId="3" borderId="1" xfId="0" applyNumberFormat="1" applyFont="1" applyFill="1" applyBorder="1" applyAlignment="1">
      <alignment horizontal="center" vertical="center"/>
    </xf>
    <xf numFmtId="182" fontId="4" fillId="3" borderId="1" xfId="0" applyNumberFormat="1" applyFont="1" applyFill="1" applyBorder="1">
      <alignment vertical="center"/>
    </xf>
    <xf numFmtId="182" fontId="7" fillId="3" borderId="1" xfId="0" applyNumberFormat="1" applyFont="1" applyFill="1" applyBorder="1">
      <alignment vertical="center"/>
    </xf>
    <xf numFmtId="0" fontId="6" fillId="3" borderId="1" xfId="0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</cellXfs>
  <cellStyles count="3">
    <cellStyle name="Normal_dept-bugdet2000-salary" xfId="2"/>
    <cellStyle name="百分比 2" xfId="1"/>
    <cellStyle name="常规" xfId="0" builtinId="0"/>
  </cellStyles>
  <dxfs count="0"/>
  <tableStyles count="0" defaultTableStyle="TableStyleMedium2" defaultPivotStyle="PivotStyleLight16"/>
  <colors>
    <mruColors>
      <color rgb="FF99FF33"/>
      <color rgb="FFFAA4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showGridLines="0" tabSelected="1" zoomScale="90" zoomScaleNormal="90" workbookViewId="0">
      <selection activeCell="G35" sqref="G35"/>
    </sheetView>
  </sheetViews>
  <sheetFormatPr defaultRowHeight="13.5" x14ac:dyDescent="0.15"/>
  <cols>
    <col min="1" max="1" width="21.25" customWidth="1"/>
    <col min="2" max="2" width="9.625" customWidth="1"/>
    <col min="15" max="15" width="11.625" customWidth="1"/>
  </cols>
  <sheetData>
    <row r="1" spans="1:15" ht="35.25" x14ac:dyDescent="0.15">
      <c r="A1" s="16" t="s">
        <v>38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33" customHeight="1" x14ac:dyDescent="0.15">
      <c r="A2" s="2" t="s">
        <v>13</v>
      </c>
      <c r="B2" s="1" t="s">
        <v>0</v>
      </c>
      <c r="C2" s="3" t="s">
        <v>14</v>
      </c>
      <c r="D2" s="3" t="s">
        <v>12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1" t="s">
        <v>1</v>
      </c>
    </row>
    <row r="3" spans="1:15" ht="15.95" customHeight="1" x14ac:dyDescent="0.15">
      <c r="A3" s="4" t="s">
        <v>15</v>
      </c>
      <c r="B3" s="5">
        <v>160000</v>
      </c>
      <c r="C3" s="6">
        <v>6696</v>
      </c>
      <c r="D3" s="6">
        <v>6696</v>
      </c>
      <c r="E3" s="6">
        <v>7030.8</v>
      </c>
      <c r="F3" s="6">
        <v>7700.4000000000005</v>
      </c>
      <c r="G3" s="6">
        <v>7828.32</v>
      </c>
      <c r="H3" s="6">
        <v>7994.880000000001</v>
      </c>
      <c r="I3" s="6">
        <v>9990.4000000000015</v>
      </c>
      <c r="J3" s="6">
        <v>11982.720000000001</v>
      </c>
      <c r="K3" s="6">
        <v>13808.48</v>
      </c>
      <c r="L3" s="6">
        <v>13808.48</v>
      </c>
      <c r="M3" s="6">
        <v>14276.64</v>
      </c>
      <c r="N3" s="6">
        <v>14276.64</v>
      </c>
      <c r="O3" s="7">
        <f>SUM(B3:N3)</f>
        <v>282089.76</v>
      </c>
    </row>
    <row r="4" spans="1:15" ht="15.95" customHeight="1" x14ac:dyDescent="0.15">
      <c r="A4" s="4" t="s">
        <v>16</v>
      </c>
      <c r="B4" s="5">
        <v>3280</v>
      </c>
      <c r="C4" s="6">
        <v>3373.137647999989</v>
      </c>
      <c r="D4" s="6">
        <v>422.85786666667263</v>
      </c>
      <c r="E4" s="6">
        <v>-1390.1881533333772</v>
      </c>
      <c r="F4" s="6">
        <v>-10139.297308000001</v>
      </c>
      <c r="G4" s="6">
        <v>-24613.73326436834</v>
      </c>
      <c r="H4" s="6">
        <v>-31631.490186540013</v>
      </c>
      <c r="I4" s="6">
        <v>-35429.475530825039</v>
      </c>
      <c r="J4" s="6">
        <v>-36529.256672568357</v>
      </c>
      <c r="K4" s="6">
        <v>-31271.263045840042</v>
      </c>
      <c r="L4" s="6">
        <v>-27826.832762239985</v>
      </c>
      <c r="M4" s="6">
        <v>-27612.830025306655</v>
      </c>
      <c r="N4" s="6">
        <v>-24789.415291040015</v>
      </c>
      <c r="O4" s="7">
        <f t="shared" ref="O4:O28" si="0">SUM(B4:N4)</f>
        <v>-244157.78672539518</v>
      </c>
    </row>
    <row r="5" spans="1:15" ht="15.95" customHeight="1" x14ac:dyDescent="0.15">
      <c r="A5" s="8" t="s">
        <v>17</v>
      </c>
      <c r="B5" s="5">
        <v>48000</v>
      </c>
      <c r="C5" s="6">
        <v>50220</v>
      </c>
      <c r="D5" s="6">
        <v>50220</v>
      </c>
      <c r="E5" s="6">
        <v>52731</v>
      </c>
      <c r="F5" s="6">
        <v>57753</v>
      </c>
      <c r="G5" s="6">
        <v>58712.4</v>
      </c>
      <c r="H5" s="6">
        <v>59961.599999999999</v>
      </c>
      <c r="I5" s="6">
        <v>74928</v>
      </c>
      <c r="J5" s="6">
        <v>89870.399999999994</v>
      </c>
      <c r="K5" s="6">
        <v>103563.59999999999</v>
      </c>
      <c r="L5" s="6">
        <v>103563.59999999999</v>
      </c>
      <c r="M5" s="6">
        <v>107074.8</v>
      </c>
      <c r="N5" s="6">
        <v>107074.8</v>
      </c>
      <c r="O5" s="7">
        <f t="shared" si="0"/>
        <v>963673.20000000007</v>
      </c>
    </row>
    <row r="6" spans="1:15" ht="15.95" customHeight="1" x14ac:dyDescent="0.15">
      <c r="A6" s="4" t="s">
        <v>18</v>
      </c>
      <c r="B6" s="5">
        <v>50000</v>
      </c>
      <c r="C6" s="6">
        <v>49918.243325333337</v>
      </c>
      <c r="D6" s="6">
        <v>53734.601925333329</v>
      </c>
      <c r="E6" s="6">
        <v>56541.129964999993</v>
      </c>
      <c r="F6" s="6">
        <v>57774.935830333336</v>
      </c>
      <c r="G6" s="6">
        <v>64890.830024499999</v>
      </c>
      <c r="H6" s="6">
        <v>77819.763152000014</v>
      </c>
      <c r="I6" s="6">
        <v>91001.199189500025</v>
      </c>
      <c r="J6" s="6">
        <v>97823.296911500016</v>
      </c>
      <c r="K6" s="6">
        <v>98784.635768000007</v>
      </c>
      <c r="L6" s="6">
        <v>98784.675351333339</v>
      </c>
      <c r="M6" s="6">
        <v>98784.675351333339</v>
      </c>
      <c r="N6" s="6">
        <v>98784.675351333339</v>
      </c>
      <c r="O6" s="7">
        <f t="shared" si="0"/>
        <v>994642.66214550007</v>
      </c>
    </row>
    <row r="7" spans="1:15" ht="15.95" customHeight="1" x14ac:dyDescent="0.15">
      <c r="A7" s="4" t="s">
        <v>19</v>
      </c>
      <c r="B7" s="5">
        <v>500</v>
      </c>
      <c r="C7" s="6">
        <v>669.6</v>
      </c>
      <c r="D7" s="6">
        <v>669.6</v>
      </c>
      <c r="E7" s="6">
        <v>703.08</v>
      </c>
      <c r="F7" s="6">
        <v>770.04</v>
      </c>
      <c r="G7" s="6">
        <v>782.83199999999999</v>
      </c>
      <c r="H7" s="6">
        <v>799.48800000000006</v>
      </c>
      <c r="I7" s="6">
        <v>999.04000000000008</v>
      </c>
      <c r="J7" s="6">
        <v>1198.2719999999999</v>
      </c>
      <c r="K7" s="6">
        <v>1380.848</v>
      </c>
      <c r="L7" s="6">
        <v>1380.848</v>
      </c>
      <c r="M7" s="6">
        <v>1427.664</v>
      </c>
      <c r="N7" s="6">
        <v>1427.664</v>
      </c>
      <c r="O7" s="7">
        <f t="shared" si="0"/>
        <v>12708.976000000001</v>
      </c>
    </row>
    <row r="8" spans="1:15" ht="15.95" customHeight="1" x14ac:dyDescent="0.15">
      <c r="A8" s="4" t="s">
        <v>20</v>
      </c>
      <c r="B8" s="5">
        <f>SUM(B3:B7)</f>
        <v>261780</v>
      </c>
      <c r="C8" s="6">
        <f t="shared" ref="C8:N8" si="1">SUM(C3:C7)</f>
        <v>110876.98097333332</v>
      </c>
      <c r="D8" s="6">
        <f t="shared" si="1"/>
        <v>111743.05979200001</v>
      </c>
      <c r="E8" s="6">
        <f t="shared" si="1"/>
        <v>115615.82181166661</v>
      </c>
      <c r="F8" s="6">
        <f t="shared" si="1"/>
        <v>113859.07852233334</v>
      </c>
      <c r="G8" s="6">
        <f t="shared" si="1"/>
        <v>107600.64876013165</v>
      </c>
      <c r="H8" s="6">
        <f t="shared" si="1"/>
        <v>114944.24096546001</v>
      </c>
      <c r="I8" s="6">
        <f t="shared" si="1"/>
        <v>141489.16365867501</v>
      </c>
      <c r="J8" s="6">
        <f t="shared" si="1"/>
        <v>164345.43223893165</v>
      </c>
      <c r="K8" s="6">
        <f t="shared" si="1"/>
        <v>186266.30072215997</v>
      </c>
      <c r="L8" s="6">
        <f t="shared" si="1"/>
        <v>189710.77058909333</v>
      </c>
      <c r="M8" s="6">
        <f t="shared" si="1"/>
        <v>193950.94932602666</v>
      </c>
      <c r="N8" s="6">
        <f t="shared" si="1"/>
        <v>196774.3640602933</v>
      </c>
      <c r="O8" s="7">
        <f t="shared" si="0"/>
        <v>2008956.8114201049</v>
      </c>
    </row>
    <row r="9" spans="1:15" ht="15.95" customHeight="1" x14ac:dyDescent="0.2">
      <c r="A9" s="9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</row>
    <row r="10" spans="1:15" ht="15.95" customHeight="1" x14ac:dyDescent="0.15">
      <c r="A10" s="4" t="s">
        <v>21</v>
      </c>
      <c r="B10" s="5">
        <v>96000</v>
      </c>
      <c r="C10" s="6">
        <v>96000</v>
      </c>
      <c r="D10" s="6">
        <v>96000</v>
      </c>
      <c r="E10" s="6">
        <v>96100</v>
      </c>
      <c r="F10" s="6">
        <v>104380</v>
      </c>
      <c r="G10" s="6">
        <v>115380</v>
      </c>
      <c r="H10" s="6">
        <v>129600</v>
      </c>
      <c r="I10" s="6">
        <v>129600</v>
      </c>
      <c r="J10" s="6">
        <v>129600</v>
      </c>
      <c r="K10" s="6">
        <v>129700</v>
      </c>
      <c r="L10" s="6">
        <v>129700</v>
      </c>
      <c r="M10" s="6">
        <v>129700</v>
      </c>
      <c r="N10" s="6">
        <v>129700</v>
      </c>
      <c r="O10" s="7">
        <f t="shared" si="0"/>
        <v>1511460</v>
      </c>
    </row>
    <row r="11" spans="1:15" ht="15.95" customHeight="1" x14ac:dyDescent="0.15">
      <c r="A11" s="10" t="s">
        <v>22</v>
      </c>
      <c r="B11" s="5">
        <v>-12000</v>
      </c>
      <c r="C11" s="6">
        <v>-12386.354166666666</v>
      </c>
      <c r="D11" s="6">
        <v>-12772.708333333332</v>
      </c>
      <c r="E11" s="6">
        <v>-13159.062499999998</v>
      </c>
      <c r="F11" s="6">
        <v>-13594.974999999999</v>
      </c>
      <c r="G11" s="6">
        <v>-14063.662499999999</v>
      </c>
      <c r="H11" s="6">
        <v>-14686.933333333332</v>
      </c>
      <c r="I11" s="6">
        <v>-15366.491666666665</v>
      </c>
      <c r="J11" s="6">
        <v>-16046.049999999997</v>
      </c>
      <c r="K11" s="6">
        <v>-16725.60833333333</v>
      </c>
      <c r="L11" s="6">
        <v>-17405.562499999996</v>
      </c>
      <c r="M11" s="6">
        <v>-18085.516666666663</v>
      </c>
      <c r="N11" s="6">
        <v>-18765.470833333329</v>
      </c>
      <c r="O11" s="7">
        <f t="shared" si="0"/>
        <v>-195058.39583333331</v>
      </c>
    </row>
    <row r="12" spans="1:15" ht="15.95" customHeight="1" x14ac:dyDescent="0.15">
      <c r="A12" s="4" t="s">
        <v>23</v>
      </c>
      <c r="B12" s="5">
        <f>B10+B11</f>
        <v>84000</v>
      </c>
      <c r="C12" s="6">
        <f t="shared" ref="C12:N12" si="2">C10+C11</f>
        <v>83613.645833333328</v>
      </c>
      <c r="D12" s="6">
        <f t="shared" si="2"/>
        <v>83227.291666666672</v>
      </c>
      <c r="E12" s="6">
        <f t="shared" si="2"/>
        <v>82940.9375</v>
      </c>
      <c r="F12" s="6">
        <f t="shared" si="2"/>
        <v>90785.024999999994</v>
      </c>
      <c r="G12" s="6">
        <f t="shared" si="2"/>
        <v>101316.33749999999</v>
      </c>
      <c r="H12" s="6">
        <f t="shared" si="2"/>
        <v>114913.06666666667</v>
      </c>
      <c r="I12" s="6">
        <f t="shared" si="2"/>
        <v>114233.50833333333</v>
      </c>
      <c r="J12" s="6">
        <f t="shared" si="2"/>
        <v>113553.95</v>
      </c>
      <c r="K12" s="6">
        <f t="shared" si="2"/>
        <v>112974.39166666666</v>
      </c>
      <c r="L12" s="6">
        <f t="shared" si="2"/>
        <v>112294.4375</v>
      </c>
      <c r="M12" s="6">
        <f t="shared" si="2"/>
        <v>111614.48333333334</v>
      </c>
      <c r="N12" s="6">
        <f t="shared" si="2"/>
        <v>110934.52916666667</v>
      </c>
      <c r="O12" s="7">
        <f t="shared" si="0"/>
        <v>1316401.6041666665</v>
      </c>
    </row>
    <row r="13" spans="1:15" ht="15.95" customHeight="1" x14ac:dyDescent="0.15">
      <c r="A13" s="11" t="s">
        <v>24</v>
      </c>
      <c r="B13" s="12">
        <f>B8+B12</f>
        <v>345780</v>
      </c>
      <c r="C13" s="13">
        <f t="shared" ref="C13:N13" si="3">C8+C12</f>
        <v>194490.62680666667</v>
      </c>
      <c r="D13" s="13">
        <f t="shared" si="3"/>
        <v>194970.35145866667</v>
      </c>
      <c r="E13" s="13">
        <f t="shared" si="3"/>
        <v>198556.7593116666</v>
      </c>
      <c r="F13" s="13">
        <f t="shared" si="3"/>
        <v>204644.10352233332</v>
      </c>
      <c r="G13" s="13">
        <f t="shared" si="3"/>
        <v>208916.98626013164</v>
      </c>
      <c r="H13" s="13">
        <f t="shared" si="3"/>
        <v>229857.30763212667</v>
      </c>
      <c r="I13" s="13">
        <f t="shared" si="3"/>
        <v>255722.67199200834</v>
      </c>
      <c r="J13" s="13">
        <f t="shared" si="3"/>
        <v>277899.38223893166</v>
      </c>
      <c r="K13" s="13">
        <f t="shared" si="3"/>
        <v>299240.69238882663</v>
      </c>
      <c r="L13" s="13">
        <f t="shared" si="3"/>
        <v>302005.20808909333</v>
      </c>
      <c r="M13" s="13">
        <f t="shared" si="3"/>
        <v>305565.43265936</v>
      </c>
      <c r="N13" s="13">
        <f t="shared" si="3"/>
        <v>307708.89322695998</v>
      </c>
      <c r="O13" s="14">
        <f t="shared" si="0"/>
        <v>3325358.4155867714</v>
      </c>
    </row>
    <row r="14" spans="1:15" ht="15.95" customHeight="1" x14ac:dyDescent="0.2">
      <c r="A14" s="9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</row>
    <row r="15" spans="1:15" ht="15.95" customHeight="1" x14ac:dyDescent="0.15">
      <c r="A15" s="4" t="s">
        <v>25</v>
      </c>
      <c r="B15" s="5">
        <v>89000</v>
      </c>
      <c r="C15" s="6">
        <v>41321.624999999993</v>
      </c>
      <c r="D15" s="6">
        <v>41321.624999999993</v>
      </c>
      <c r="E15" s="6">
        <v>44255.460374999981</v>
      </c>
      <c r="F15" s="6">
        <v>48470.266124999995</v>
      </c>
      <c r="G15" s="6">
        <v>49028.727886874985</v>
      </c>
      <c r="H15" s="6">
        <v>50071.892309999996</v>
      </c>
      <c r="I15" s="6">
        <v>62259.992128124984</v>
      </c>
      <c r="J15" s="6">
        <v>74118.218686875</v>
      </c>
      <c r="K15" s="6">
        <v>84933.28082249999</v>
      </c>
      <c r="L15" s="6">
        <v>84933.28082249999</v>
      </c>
      <c r="M15" s="6">
        <v>84933.28082249999</v>
      </c>
      <c r="N15" s="6">
        <v>84933.28082249999</v>
      </c>
      <c r="O15" s="7">
        <f t="shared" si="0"/>
        <v>839580.93080187496</v>
      </c>
    </row>
    <row r="16" spans="1:15" ht="15.95" customHeight="1" x14ac:dyDescent="0.15">
      <c r="A16" s="4" t="s">
        <v>26</v>
      </c>
      <c r="B16" s="5">
        <v>13000</v>
      </c>
      <c r="C16" s="6">
        <v>2166.7737079999993</v>
      </c>
      <c r="D16" s="6">
        <v>2155.5237079999993</v>
      </c>
      <c r="E16" s="6">
        <v>2206.9643040000014</v>
      </c>
      <c r="F16" s="6">
        <v>2709.2961560000003</v>
      </c>
      <c r="G16" s="6">
        <v>2822.3083696900007</v>
      </c>
      <c r="H16" s="6">
        <v>2905.9002969600019</v>
      </c>
      <c r="I16" s="6">
        <v>4507.9376845500001</v>
      </c>
      <c r="J16" s="6">
        <v>6213.8758324899973</v>
      </c>
      <c r="K16" s="6">
        <v>7792.847053159996</v>
      </c>
      <c r="L16" s="6">
        <v>7792.7283031599945</v>
      </c>
      <c r="M16" s="6">
        <v>8896.0096391599982</v>
      </c>
      <c r="N16" s="6">
        <v>8900.0096391599982</v>
      </c>
      <c r="O16" s="7">
        <f t="shared" si="0"/>
        <v>72070.17469432998</v>
      </c>
    </row>
    <row r="17" spans="1:15" ht="15.95" customHeight="1" x14ac:dyDescent="0.15">
      <c r="A17" s="15" t="s">
        <v>27</v>
      </c>
      <c r="B17" s="5">
        <v>97000</v>
      </c>
      <c r="C17" s="6">
        <v>3535.4034466666667</v>
      </c>
      <c r="D17" s="6">
        <v>3535.4034466666667</v>
      </c>
      <c r="E17" s="6">
        <v>3535.4034466666667</v>
      </c>
      <c r="F17" s="6">
        <v>3535.4034466666667</v>
      </c>
      <c r="G17" s="6">
        <v>3692.5022466666669</v>
      </c>
      <c r="H17" s="6">
        <v>3692.5022466666669</v>
      </c>
      <c r="I17" s="6">
        <v>3692.5022466666669</v>
      </c>
      <c r="J17" s="6">
        <v>3692.5022466666669</v>
      </c>
      <c r="K17" s="6">
        <v>3692.5022466666669</v>
      </c>
      <c r="L17" s="6">
        <v>3692.5022466666669</v>
      </c>
      <c r="M17" s="6">
        <v>3692.5022466666669</v>
      </c>
      <c r="N17" s="6">
        <v>3692.5022466666669</v>
      </c>
      <c r="O17" s="7">
        <f t="shared" si="0"/>
        <v>140681.63176000002</v>
      </c>
    </row>
    <row r="18" spans="1:15" ht="15.95" customHeight="1" x14ac:dyDescent="0.15">
      <c r="A18" s="8" t="s">
        <v>28</v>
      </c>
      <c r="B18" s="5">
        <v>500</v>
      </c>
      <c r="C18" s="6">
        <v>669.6</v>
      </c>
      <c r="D18" s="6">
        <v>669.6</v>
      </c>
      <c r="E18" s="6">
        <v>703.08</v>
      </c>
      <c r="F18" s="6">
        <v>770.04</v>
      </c>
      <c r="G18" s="6">
        <v>782.83199999999999</v>
      </c>
      <c r="H18" s="6">
        <v>799.48800000000006</v>
      </c>
      <c r="I18" s="6">
        <v>999.04000000000008</v>
      </c>
      <c r="J18" s="6">
        <v>1198.2719999999999</v>
      </c>
      <c r="K18" s="6">
        <v>1380.848</v>
      </c>
      <c r="L18" s="6">
        <v>1380.848</v>
      </c>
      <c r="M18" s="6">
        <v>1427.664</v>
      </c>
      <c r="N18" s="6">
        <v>1427.664</v>
      </c>
      <c r="O18" s="7">
        <f t="shared" si="0"/>
        <v>12708.976000000001</v>
      </c>
    </row>
    <row r="19" spans="1:15" ht="15.95" customHeight="1" x14ac:dyDescent="0.15">
      <c r="A19" s="4" t="s">
        <v>29</v>
      </c>
      <c r="B19" s="5">
        <f>SUM(B15:B18)</f>
        <v>199500</v>
      </c>
      <c r="C19" s="6">
        <f t="shared" ref="C19:N19" si="4">SUM(C15:C18)</f>
        <v>47693.402154666655</v>
      </c>
      <c r="D19" s="6">
        <f t="shared" si="4"/>
        <v>47682.152154666655</v>
      </c>
      <c r="E19" s="6">
        <f t="shared" si="4"/>
        <v>50700.908125666647</v>
      </c>
      <c r="F19" s="6">
        <f t="shared" si="4"/>
        <v>55485.005727666656</v>
      </c>
      <c r="G19" s="6">
        <f t="shared" si="4"/>
        <v>56326.370503231657</v>
      </c>
      <c r="H19" s="6">
        <f t="shared" si="4"/>
        <v>57469.782853626661</v>
      </c>
      <c r="I19" s="6">
        <f t="shared" si="4"/>
        <v>71459.472059341642</v>
      </c>
      <c r="J19" s="6">
        <f t="shared" si="4"/>
        <v>85222.868766031665</v>
      </c>
      <c r="K19" s="6">
        <f t="shared" si="4"/>
        <v>97799.478122326662</v>
      </c>
      <c r="L19" s="6">
        <f t="shared" si="4"/>
        <v>97799.359372326653</v>
      </c>
      <c r="M19" s="6">
        <f t="shared" si="4"/>
        <v>98949.456708326659</v>
      </c>
      <c r="N19" s="6">
        <f t="shared" si="4"/>
        <v>98953.456708326659</v>
      </c>
      <c r="O19" s="7">
        <f t="shared" si="0"/>
        <v>1065041.713256205</v>
      </c>
    </row>
    <row r="20" spans="1:15" ht="15.95" customHeight="1" x14ac:dyDescent="0.2">
      <c r="A20" s="9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</row>
    <row r="21" spans="1:15" ht="15.95" customHeight="1" x14ac:dyDescent="0.15">
      <c r="A21" s="4" t="s">
        <v>30</v>
      </c>
      <c r="B21" s="5">
        <v>8280</v>
      </c>
      <c r="C21" s="6">
        <v>8280</v>
      </c>
      <c r="D21" s="6">
        <v>8280</v>
      </c>
      <c r="E21" s="6">
        <v>8280</v>
      </c>
      <c r="F21" s="6">
        <v>8280</v>
      </c>
      <c r="G21" s="6">
        <v>8280</v>
      </c>
      <c r="H21" s="6">
        <v>16560</v>
      </c>
      <c r="I21" s="6">
        <v>16560</v>
      </c>
      <c r="J21" s="6">
        <v>16560</v>
      </c>
      <c r="K21" s="6">
        <v>16560</v>
      </c>
      <c r="L21" s="6">
        <v>16560</v>
      </c>
      <c r="M21" s="6">
        <v>16560</v>
      </c>
      <c r="N21" s="6">
        <v>8280.0000000000018</v>
      </c>
      <c r="O21" s="7">
        <f t="shared" si="0"/>
        <v>157320</v>
      </c>
    </row>
    <row r="22" spans="1:15" ht="15.95" customHeight="1" x14ac:dyDescent="0.15">
      <c r="A22" s="4" t="s">
        <v>31</v>
      </c>
      <c r="B22" s="5">
        <v>4000</v>
      </c>
      <c r="C22" s="6">
        <v>4000</v>
      </c>
      <c r="D22" s="6">
        <v>4000</v>
      </c>
      <c r="E22" s="6">
        <v>4000</v>
      </c>
      <c r="F22" s="6">
        <v>4000</v>
      </c>
      <c r="G22" s="6">
        <v>4000</v>
      </c>
      <c r="H22" s="6">
        <v>14000</v>
      </c>
      <c r="I22" s="6">
        <v>22000</v>
      </c>
      <c r="J22" s="6">
        <v>24000</v>
      </c>
      <c r="K22" s="6">
        <v>24000</v>
      </c>
      <c r="L22" s="6">
        <v>18000</v>
      </c>
      <c r="M22" s="6">
        <v>10000</v>
      </c>
      <c r="N22" s="6">
        <v>10000</v>
      </c>
      <c r="O22" s="7">
        <f t="shared" si="0"/>
        <v>146000</v>
      </c>
    </row>
    <row r="23" spans="1:15" ht="15.95" customHeight="1" x14ac:dyDescent="0.2">
      <c r="A23" s="9" t="s">
        <v>32</v>
      </c>
      <c r="B23" s="5">
        <f>SUM(B21:B22)</f>
        <v>12280</v>
      </c>
      <c r="C23" s="6">
        <f t="shared" ref="C23:N23" si="5">SUM(C21:C22)</f>
        <v>12280</v>
      </c>
      <c r="D23" s="6">
        <f t="shared" si="5"/>
        <v>12280</v>
      </c>
      <c r="E23" s="6">
        <f t="shared" si="5"/>
        <v>12280</v>
      </c>
      <c r="F23" s="6">
        <f t="shared" si="5"/>
        <v>12280</v>
      </c>
      <c r="G23" s="6">
        <f t="shared" si="5"/>
        <v>12280</v>
      </c>
      <c r="H23" s="6">
        <f t="shared" si="5"/>
        <v>30560</v>
      </c>
      <c r="I23" s="6">
        <f t="shared" si="5"/>
        <v>38560</v>
      </c>
      <c r="J23" s="6">
        <f t="shared" si="5"/>
        <v>40560</v>
      </c>
      <c r="K23" s="6">
        <f t="shared" si="5"/>
        <v>40560</v>
      </c>
      <c r="L23" s="6">
        <f t="shared" si="5"/>
        <v>34560</v>
      </c>
      <c r="M23" s="6">
        <f t="shared" si="5"/>
        <v>26560</v>
      </c>
      <c r="N23" s="6">
        <f t="shared" si="5"/>
        <v>18280</v>
      </c>
      <c r="O23" s="7">
        <f t="shared" si="0"/>
        <v>303320</v>
      </c>
    </row>
    <row r="24" spans="1:15" ht="15.95" customHeight="1" x14ac:dyDescent="0.2">
      <c r="A24" s="9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</row>
    <row r="25" spans="1:15" ht="15.95" customHeight="1" x14ac:dyDescent="0.15">
      <c r="A25" s="4" t="s">
        <v>33</v>
      </c>
      <c r="B25" s="5">
        <f>B19+B23</f>
        <v>211780</v>
      </c>
      <c r="C25" s="6">
        <f t="shared" ref="C25:N25" si="6">C19+C23</f>
        <v>59973.402154666655</v>
      </c>
      <c r="D25" s="6">
        <f t="shared" si="6"/>
        <v>59962.152154666655</v>
      </c>
      <c r="E25" s="6">
        <f t="shared" si="6"/>
        <v>62980.908125666647</v>
      </c>
      <c r="F25" s="6">
        <f t="shared" si="6"/>
        <v>67765.005727666663</v>
      </c>
      <c r="G25" s="6">
        <f t="shared" si="6"/>
        <v>68606.37050323165</v>
      </c>
      <c r="H25" s="6">
        <f t="shared" si="6"/>
        <v>88029.782853626661</v>
      </c>
      <c r="I25" s="6">
        <f t="shared" si="6"/>
        <v>110019.47205934164</v>
      </c>
      <c r="J25" s="6">
        <f t="shared" si="6"/>
        <v>125782.86876603166</v>
      </c>
      <c r="K25" s="6">
        <f t="shared" si="6"/>
        <v>138359.47812232666</v>
      </c>
      <c r="L25" s="6">
        <f t="shared" si="6"/>
        <v>132359.35937232664</v>
      </c>
      <c r="M25" s="6">
        <f t="shared" si="6"/>
        <v>125509.45670832666</v>
      </c>
      <c r="N25" s="6">
        <f t="shared" si="6"/>
        <v>117233.45670832666</v>
      </c>
      <c r="O25" s="7">
        <f t="shared" si="0"/>
        <v>1368361.713256205</v>
      </c>
    </row>
    <row r="26" spans="1:15" ht="15.95" customHeight="1" x14ac:dyDescent="0.2">
      <c r="A26" s="9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</row>
    <row r="27" spans="1:15" ht="15.95" customHeight="1" x14ac:dyDescent="0.15">
      <c r="A27" s="4" t="s">
        <v>34</v>
      </c>
      <c r="B27" s="5">
        <v>130000</v>
      </c>
      <c r="C27" s="6">
        <v>130000</v>
      </c>
      <c r="D27" s="6">
        <v>130000</v>
      </c>
      <c r="E27" s="6">
        <v>130000</v>
      </c>
      <c r="F27" s="6">
        <v>130000</v>
      </c>
      <c r="G27" s="6">
        <v>132000</v>
      </c>
      <c r="H27" s="6">
        <v>132000</v>
      </c>
      <c r="I27" s="6">
        <v>132000</v>
      </c>
      <c r="J27" s="6">
        <v>132000</v>
      </c>
      <c r="K27" s="6">
        <v>132000</v>
      </c>
      <c r="L27" s="6">
        <v>132000</v>
      </c>
      <c r="M27" s="6">
        <v>132000</v>
      </c>
      <c r="N27" s="6">
        <v>132000</v>
      </c>
      <c r="O27" s="7">
        <f t="shared" si="0"/>
        <v>1706000</v>
      </c>
    </row>
    <row r="28" spans="1:15" ht="15.95" customHeight="1" x14ac:dyDescent="0.15">
      <c r="A28" s="4" t="s">
        <v>35</v>
      </c>
      <c r="B28" s="5">
        <v>4000</v>
      </c>
      <c r="C28" s="6">
        <v>4517.224651999999</v>
      </c>
      <c r="D28" s="6">
        <v>5008.1993039999979</v>
      </c>
      <c r="E28" s="6">
        <v>5575.8511859999999</v>
      </c>
      <c r="F28" s="6">
        <v>6879.0977946666671</v>
      </c>
      <c r="G28" s="6">
        <v>8310.6157569000025</v>
      </c>
      <c r="H28" s="6">
        <v>9827.5247785000047</v>
      </c>
      <c r="I28" s="6">
        <v>13703.199932666672</v>
      </c>
      <c r="J28" s="6">
        <v>20116.513472900002</v>
      </c>
      <c r="K28" s="6">
        <v>28881.214266499996</v>
      </c>
      <c r="L28" s="6">
        <v>37645.848716766654</v>
      </c>
      <c r="M28" s="6">
        <v>48055.975951033317</v>
      </c>
      <c r="N28" s="6">
        <v>58475.436518633316</v>
      </c>
      <c r="O28" s="7">
        <f t="shared" si="0"/>
        <v>250996.70233056665</v>
      </c>
    </row>
    <row r="29" spans="1:15" ht="15.95" customHeight="1" x14ac:dyDescent="0.15">
      <c r="A29" s="4" t="s">
        <v>36</v>
      </c>
      <c r="B29" s="5">
        <f>SUM(B27:B28)</f>
        <v>134000</v>
      </c>
      <c r="C29" s="6">
        <f t="shared" ref="C29:O29" si="7">SUM(C27:C28)</f>
        <v>134517.224652</v>
      </c>
      <c r="D29" s="6">
        <f t="shared" si="7"/>
        <v>135008.19930400001</v>
      </c>
      <c r="E29" s="6">
        <f t="shared" si="7"/>
        <v>135575.85118599999</v>
      </c>
      <c r="F29" s="6">
        <f t="shared" si="7"/>
        <v>136879.09779466665</v>
      </c>
      <c r="G29" s="6">
        <f t="shared" si="7"/>
        <v>140310.61575689999</v>
      </c>
      <c r="H29" s="6">
        <f t="shared" si="7"/>
        <v>141827.5247785</v>
      </c>
      <c r="I29" s="6">
        <f t="shared" si="7"/>
        <v>145703.19993266667</v>
      </c>
      <c r="J29" s="6">
        <f t="shared" si="7"/>
        <v>152116.5134729</v>
      </c>
      <c r="K29" s="6">
        <f t="shared" si="7"/>
        <v>160881.2142665</v>
      </c>
      <c r="L29" s="6">
        <f t="shared" si="7"/>
        <v>169645.84871676666</v>
      </c>
      <c r="M29" s="6">
        <f t="shared" si="7"/>
        <v>180055.97595103332</v>
      </c>
      <c r="N29" s="6">
        <f t="shared" si="7"/>
        <v>190475.43651863333</v>
      </c>
      <c r="O29" s="7">
        <f t="shared" si="7"/>
        <v>1956996.7023305667</v>
      </c>
    </row>
    <row r="30" spans="1:15" x14ac:dyDescent="0.15">
      <c r="A30" s="11" t="s">
        <v>37</v>
      </c>
      <c r="B30" s="12">
        <f>B25+B29</f>
        <v>345780</v>
      </c>
      <c r="C30" s="13">
        <f t="shared" ref="C30:O30" si="8">C25+C29</f>
        <v>194490.62680666667</v>
      </c>
      <c r="D30" s="13">
        <f t="shared" si="8"/>
        <v>194970.35145866667</v>
      </c>
      <c r="E30" s="13">
        <f t="shared" si="8"/>
        <v>198556.75931166662</v>
      </c>
      <c r="F30" s="13">
        <f t="shared" si="8"/>
        <v>204644.10352233332</v>
      </c>
      <c r="G30" s="13">
        <f t="shared" si="8"/>
        <v>208916.98626013164</v>
      </c>
      <c r="H30" s="13">
        <f t="shared" si="8"/>
        <v>229857.30763212667</v>
      </c>
      <c r="I30" s="13">
        <f t="shared" si="8"/>
        <v>255722.67199200831</v>
      </c>
      <c r="J30" s="13">
        <f t="shared" si="8"/>
        <v>277899.38223893166</v>
      </c>
      <c r="K30" s="13">
        <f t="shared" si="8"/>
        <v>299240.69238882663</v>
      </c>
      <c r="L30" s="13">
        <f t="shared" si="8"/>
        <v>302005.20808909333</v>
      </c>
      <c r="M30" s="13">
        <f t="shared" si="8"/>
        <v>305565.43265936</v>
      </c>
      <c r="N30" s="13">
        <f t="shared" si="8"/>
        <v>307708.89322695998</v>
      </c>
      <c r="O30" s="14">
        <f t="shared" si="8"/>
        <v>3325358.4155867714</v>
      </c>
    </row>
    <row r="33" spans="7:7" x14ac:dyDescent="0.15">
      <c r="G33">
        <v>1</v>
      </c>
    </row>
  </sheetData>
  <mergeCells count="1">
    <mergeCell ref="A1:O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预算资产负债表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</cp:lastModifiedBy>
  <dcterms:created xsi:type="dcterms:W3CDTF">2012-07-01T00:41:20Z</dcterms:created>
  <dcterms:modified xsi:type="dcterms:W3CDTF">2012-08-28T00:54:25Z</dcterms:modified>
</cp:coreProperties>
</file>