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469"/>
  </bookViews>
  <sheets>
    <sheet name="净现值法投资分析模型" sheetId="2" r:id="rId1"/>
  </sheets>
  <calcPr calcId="145621"/>
</workbook>
</file>

<file path=xl/calcChain.xml><?xml version="1.0" encoding="utf-8"?>
<calcChain xmlns="http://schemas.openxmlformats.org/spreadsheetml/2006/main">
  <c r="D13" i="2" l="1"/>
  <c r="C24" i="2" s="1"/>
  <c r="D24" i="2" s="1"/>
  <c r="C13" i="2"/>
  <c r="C23" i="2" s="1"/>
  <c r="C8" i="2"/>
  <c r="D23" i="2" l="1"/>
</calcChain>
</file>

<file path=xl/sharedStrings.xml><?xml version="1.0" encoding="utf-8"?>
<sst xmlns="http://schemas.openxmlformats.org/spreadsheetml/2006/main" count="23" uniqueCount="22">
  <si>
    <t>净现值法投资分析模型</t>
    <phoneticPr fontId="2" type="noConversion"/>
  </si>
  <si>
    <t>投资项目</t>
    <phoneticPr fontId="2" type="noConversion"/>
  </si>
  <si>
    <t>购买A设备</t>
    <phoneticPr fontId="2" type="noConversion"/>
  </si>
  <si>
    <t>贴现率</t>
    <phoneticPr fontId="2" type="noConversion"/>
  </si>
  <si>
    <t>期初投入金额</t>
    <phoneticPr fontId="2" type="noConversion"/>
  </si>
  <si>
    <t>年运行费用</t>
    <phoneticPr fontId="2" type="noConversion"/>
  </si>
  <si>
    <t>预计期末残值</t>
    <phoneticPr fontId="2" type="noConversion"/>
  </si>
  <si>
    <t>投资回收期（年）</t>
    <phoneticPr fontId="2" type="noConversion"/>
  </si>
  <si>
    <t>净现值</t>
    <phoneticPr fontId="2" type="noConversion"/>
  </si>
  <si>
    <t>投资方案现金流量表</t>
    <phoneticPr fontId="2" type="noConversion"/>
  </si>
  <si>
    <t>公司名称</t>
    <phoneticPr fontId="1" type="noConversion"/>
  </si>
  <si>
    <t>华云信息有限公司</t>
    <phoneticPr fontId="2" type="noConversion"/>
  </si>
  <si>
    <t>单位：元</t>
    <phoneticPr fontId="2" type="noConversion"/>
  </si>
  <si>
    <t>贴现率：</t>
    <phoneticPr fontId="2" type="noConversion"/>
  </si>
  <si>
    <t>年份</t>
    <phoneticPr fontId="2" type="noConversion"/>
  </si>
  <si>
    <t>购买国产现金流量</t>
    <phoneticPr fontId="2" type="noConversion"/>
  </si>
  <si>
    <t>购买日本生产现金流量</t>
    <phoneticPr fontId="2" type="noConversion"/>
  </si>
  <si>
    <t>方案评价</t>
    <phoneticPr fontId="2" type="noConversion"/>
  </si>
  <si>
    <t>方案</t>
    <phoneticPr fontId="2" type="noConversion"/>
  </si>
  <si>
    <t>评价结果</t>
    <phoneticPr fontId="2" type="noConversion"/>
  </si>
  <si>
    <t>购置国产</t>
    <phoneticPr fontId="2" type="noConversion"/>
  </si>
  <si>
    <t>购置进口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</si>
</sst>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￥&quot;#,##0.00;[Red]&quot;￥&quot;\-#,##0.00"/>
    <numFmt numFmtId="176" formatCode="&quot;￥&quot;#,##0.00_);[Red]\(&quot;￥&quot;#,##0.00\)"/>
    <numFmt numFmtId="177" formatCode="#,##0.00_);[Red]\(#,##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9" fontId="0" fillId="0" borderId="0" xfId="0" applyNumberFormat="1" applyAlignment="1"/>
    <xf numFmtId="8" fontId="0" fillId="0" borderId="0" xfId="0" applyNumberForma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Border="1" applyAlignment="1"/>
    <xf numFmtId="0" fontId="0" fillId="0" borderId="0" xfId="0" applyBorder="1" applyAlignment="1"/>
    <xf numFmtId="0" fontId="3" fillId="0" borderId="0" xfId="0" applyFont="1" applyAlignment="1">
      <alignment vertical="center"/>
    </xf>
    <xf numFmtId="10" fontId="4" fillId="0" borderId="0" xfId="0" applyNumberFormat="1" applyFont="1" applyAlignment="1">
      <alignment horizontal="left"/>
    </xf>
    <xf numFmtId="177" fontId="4" fillId="3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0" fontId="6" fillId="2" borderId="2" xfId="0" applyFont="1" applyFill="1" applyBorder="1" applyAlignment="1"/>
    <xf numFmtId="177" fontId="7" fillId="0" borderId="4" xfId="0" applyNumberFormat="1" applyFont="1" applyBorder="1" applyAlignment="1">
      <alignment horizontal="center" vertical="center"/>
    </xf>
    <xf numFmtId="0" fontId="6" fillId="2" borderId="5" xfId="0" applyFont="1" applyFill="1" applyBorder="1" applyAlignment="1"/>
    <xf numFmtId="177" fontId="4" fillId="3" borderId="6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0" fontId="4" fillId="0" borderId="4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2" borderId="1" xfId="0" applyFont="1" applyFill="1" applyBorder="1" applyAlignment="1"/>
    <xf numFmtId="0" fontId="8" fillId="2" borderId="2" xfId="0" applyFont="1" applyFill="1" applyBorder="1" applyAlignment="1"/>
    <xf numFmtId="0" fontId="8" fillId="2" borderId="5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showGridLines="0" tabSelected="1" workbookViewId="0">
      <selection activeCell="B9" sqref="B9:D9"/>
    </sheetView>
  </sheetViews>
  <sheetFormatPr defaultRowHeight="13.5" x14ac:dyDescent="0.15"/>
  <cols>
    <col min="1" max="1" width="2.375" style="1" customWidth="1"/>
    <col min="2" max="2" width="26.375" style="1" customWidth="1"/>
    <col min="3" max="3" width="27.625" style="1" customWidth="1"/>
    <col min="4" max="4" width="35.25" style="1" customWidth="1"/>
    <col min="5" max="5" width="13.875" style="1" bestFit="1" customWidth="1"/>
    <col min="6" max="6" width="9" style="1"/>
    <col min="7" max="7" width="15" style="1" bestFit="1" customWidth="1"/>
    <col min="8" max="16384" width="9" style="1"/>
  </cols>
  <sheetData>
    <row r="1" spans="2:7" ht="46.5" customHeight="1" thickBot="1" x14ac:dyDescent="0.2">
      <c r="B1" s="30" t="s">
        <v>0</v>
      </c>
      <c r="C1" s="30"/>
      <c r="D1" s="9"/>
      <c r="E1" s="9"/>
      <c r="F1" s="9"/>
      <c r="G1" s="9"/>
    </row>
    <row r="2" spans="2:7" ht="15" customHeight="1" x14ac:dyDescent="0.15">
      <c r="B2" s="31" t="s">
        <v>1</v>
      </c>
      <c r="C2" s="23" t="s">
        <v>2</v>
      </c>
    </row>
    <row r="3" spans="2:7" ht="15" customHeight="1" x14ac:dyDescent="0.15">
      <c r="B3" s="32" t="s">
        <v>3</v>
      </c>
      <c r="C3" s="24">
        <v>6.4000000000000001E-2</v>
      </c>
      <c r="D3" s="2"/>
      <c r="E3" s="3"/>
    </row>
    <row r="4" spans="2:7" ht="15" customHeight="1" x14ac:dyDescent="0.15">
      <c r="B4" s="32" t="s">
        <v>4</v>
      </c>
      <c r="C4" s="25">
        <v>1000000</v>
      </c>
    </row>
    <row r="5" spans="2:7" ht="15" customHeight="1" x14ac:dyDescent="0.15">
      <c r="B5" s="32" t="s">
        <v>5</v>
      </c>
      <c r="C5" s="25">
        <v>80000</v>
      </c>
    </row>
    <row r="6" spans="2:7" ht="15" customHeight="1" x14ac:dyDescent="0.15">
      <c r="B6" s="32" t="s">
        <v>6</v>
      </c>
      <c r="C6" s="25">
        <v>20000</v>
      </c>
    </row>
    <row r="7" spans="2:7" ht="15" customHeight="1" x14ac:dyDescent="0.15">
      <c r="B7" s="32" t="s">
        <v>7</v>
      </c>
      <c r="C7" s="26">
        <v>5</v>
      </c>
    </row>
    <row r="8" spans="2:7" ht="15" customHeight="1" thickBot="1" x14ac:dyDescent="0.2">
      <c r="B8" s="33" t="s">
        <v>8</v>
      </c>
      <c r="C8" s="27">
        <f>PV(C3,C7,-C5,C6)-C6</f>
        <v>298687.18026202224</v>
      </c>
    </row>
    <row r="9" spans="2:7" ht="25.5" customHeight="1" x14ac:dyDescent="0.15">
      <c r="B9" s="28" t="s">
        <v>9</v>
      </c>
      <c r="C9" s="28"/>
      <c r="D9" s="28"/>
    </row>
    <row r="10" spans="2:7" ht="15" customHeight="1" x14ac:dyDescent="0.15">
      <c r="B10" s="5" t="s">
        <v>10</v>
      </c>
      <c r="C10" s="5" t="s">
        <v>11</v>
      </c>
      <c r="D10" s="5" t="s">
        <v>12</v>
      </c>
    </row>
    <row r="11" spans="2:7" ht="15" customHeight="1" thickBot="1" x14ac:dyDescent="0.2">
      <c r="B11" s="6"/>
      <c r="C11" s="4" t="s">
        <v>13</v>
      </c>
      <c r="D11" s="10">
        <v>6.4000000000000001E-2</v>
      </c>
    </row>
    <row r="12" spans="2:7" ht="23.25" customHeight="1" x14ac:dyDescent="0.15">
      <c r="B12" s="34" t="s">
        <v>14</v>
      </c>
      <c r="C12" s="35" t="s">
        <v>15</v>
      </c>
      <c r="D12" s="36" t="s">
        <v>16</v>
      </c>
    </row>
    <row r="13" spans="2:7" ht="15" customHeight="1" x14ac:dyDescent="0.15">
      <c r="B13" s="13">
        <v>0</v>
      </c>
      <c r="C13" s="12">
        <f>-C4</f>
        <v>-1000000</v>
      </c>
      <c r="D13" s="14">
        <f>-C4</f>
        <v>-1000000</v>
      </c>
    </row>
    <row r="14" spans="2:7" ht="15" customHeight="1" x14ac:dyDescent="0.15">
      <c r="B14" s="15">
        <v>1</v>
      </c>
      <c r="C14" s="12">
        <v>100000</v>
      </c>
      <c r="D14" s="14">
        <v>200000</v>
      </c>
    </row>
    <row r="15" spans="2:7" ht="15" customHeight="1" x14ac:dyDescent="0.15">
      <c r="B15" s="15">
        <v>2</v>
      </c>
      <c r="C15" s="12">
        <v>350000</v>
      </c>
      <c r="D15" s="14">
        <v>300000</v>
      </c>
    </row>
    <row r="16" spans="2:7" ht="15" customHeight="1" x14ac:dyDescent="0.15">
      <c r="B16" s="15">
        <v>3</v>
      </c>
      <c r="C16" s="12">
        <v>500000</v>
      </c>
      <c r="D16" s="14">
        <v>600000</v>
      </c>
    </row>
    <row r="17" spans="2:7" ht="15" customHeight="1" x14ac:dyDescent="0.15">
      <c r="B17" s="15">
        <v>4</v>
      </c>
      <c r="C17" s="12">
        <v>700000</v>
      </c>
      <c r="D17" s="14">
        <v>800000</v>
      </c>
    </row>
    <row r="18" spans="2:7" ht="15" customHeight="1" x14ac:dyDescent="0.15">
      <c r="B18" s="15">
        <v>5</v>
      </c>
      <c r="C18" s="12">
        <v>800000</v>
      </c>
      <c r="D18" s="14">
        <v>700000</v>
      </c>
    </row>
    <row r="19" spans="2:7" ht="15" customHeight="1" thickBot="1" x14ac:dyDescent="0.2">
      <c r="B19" s="16">
        <v>6</v>
      </c>
      <c r="C19" s="17">
        <v>-18000</v>
      </c>
      <c r="D19" s="18">
        <v>-12000</v>
      </c>
    </row>
    <row r="20" spans="2:7" ht="15" customHeight="1" x14ac:dyDescent="0.15"/>
    <row r="21" spans="2:7" ht="19.5" customHeight="1" thickBot="1" x14ac:dyDescent="0.2">
      <c r="B21" s="29" t="s">
        <v>17</v>
      </c>
      <c r="C21" s="29"/>
      <c r="D21" s="29"/>
      <c r="E21" s="7"/>
    </row>
    <row r="22" spans="2:7" ht="22.5" customHeight="1" x14ac:dyDescent="0.15">
      <c r="B22" s="37" t="s">
        <v>18</v>
      </c>
      <c r="C22" s="38" t="s">
        <v>8</v>
      </c>
      <c r="D22" s="39" t="s">
        <v>19</v>
      </c>
      <c r="E22" s="8"/>
    </row>
    <row r="23" spans="2:7" ht="15" customHeight="1" x14ac:dyDescent="0.15">
      <c r="B23" s="19" t="s">
        <v>20</v>
      </c>
      <c r="C23" s="11">
        <f>NPV(D11,C13:C19)</f>
        <v>882200.55059219629</v>
      </c>
      <c r="D23" s="20" t="str">
        <f>IF(C23&gt;C24,"优","")</f>
        <v/>
      </c>
    </row>
    <row r="24" spans="2:7" ht="14.25" thickBot="1" x14ac:dyDescent="0.2">
      <c r="B24" s="21" t="s">
        <v>21</v>
      </c>
      <c r="C24" s="22">
        <f>NPV(D11,D13:D19)</f>
        <v>1015345.3988577136</v>
      </c>
      <c r="D24" s="20" t="str">
        <f>IF(C24&gt;C23,"优","")</f>
        <v>优</v>
      </c>
    </row>
    <row r="30" spans="2:7" x14ac:dyDescent="0.15">
      <c r="G30" s="2"/>
    </row>
    <row r="31" spans="2:7" x14ac:dyDescent="0.15">
      <c r="G31" s="3"/>
    </row>
    <row r="33" spans="7:7" x14ac:dyDescent="0.15">
      <c r="G33" s="3"/>
    </row>
  </sheetData>
  <mergeCells count="3">
    <mergeCell ref="B9:D9"/>
    <mergeCell ref="B21:D21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净现值法投资分析模型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2012-08-28T03:34:47Z</dcterms:modified>
</cp:coreProperties>
</file>