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3875" windowHeight="8670" tabRatio="469"/>
  </bookViews>
  <sheets>
    <sheet name="投资方案现金流量表" sheetId="9" r:id="rId1"/>
  </sheets>
  <calcPr calcId="145621"/>
</workbook>
</file>

<file path=xl/calcChain.xml><?xml version="1.0" encoding="utf-8"?>
<calcChain xmlns="http://schemas.openxmlformats.org/spreadsheetml/2006/main">
  <c r="D15" i="9" l="1"/>
  <c r="E15" i="9"/>
  <c r="E16" i="9" l="1"/>
  <c r="D16" i="9"/>
  <c r="C15" i="9"/>
  <c r="C16" i="9" s="1"/>
  <c r="C17" i="9" l="1"/>
</calcChain>
</file>

<file path=xl/sharedStrings.xml><?xml version="1.0" encoding="utf-8"?>
<sst xmlns="http://schemas.openxmlformats.org/spreadsheetml/2006/main" count="15" uniqueCount="15">
  <si>
    <t>年份</t>
    <phoneticPr fontId="2" type="noConversion"/>
  </si>
  <si>
    <t>方案1</t>
    <phoneticPr fontId="2" type="noConversion"/>
  </si>
  <si>
    <t>方案2</t>
    <phoneticPr fontId="2" type="noConversion"/>
  </si>
  <si>
    <t>评价结果</t>
    <phoneticPr fontId="2" type="noConversion"/>
  </si>
  <si>
    <t>贴现率</t>
    <phoneticPr fontId="2" type="noConversion"/>
  </si>
  <si>
    <t>单位：元</t>
    <phoneticPr fontId="2" type="noConversion"/>
  </si>
  <si>
    <t>方案1现金流量</t>
    <phoneticPr fontId="2" type="noConversion"/>
  </si>
  <si>
    <t>方案2现金流量</t>
    <phoneticPr fontId="2" type="noConversion"/>
  </si>
  <si>
    <t>方案3现金流量</t>
    <phoneticPr fontId="2" type="noConversion"/>
  </si>
  <si>
    <t>现值指数法方案评价</t>
    <phoneticPr fontId="2" type="noConversion"/>
  </si>
  <si>
    <t>方案</t>
    <phoneticPr fontId="2" type="noConversion"/>
  </si>
  <si>
    <t>方案3</t>
    <phoneticPr fontId="2" type="noConversion"/>
  </si>
  <si>
    <t>总现值</t>
    <phoneticPr fontId="2" type="noConversion"/>
  </si>
  <si>
    <t>现值指数</t>
    <phoneticPr fontId="2" type="noConversion"/>
  </si>
  <si>
    <t>投资方案现金流量表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</si>
</sst>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￥&quot;#,##0.00;[Red]&quot;￥&quot;\-#,##0.00"/>
    <numFmt numFmtId="179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8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9" fontId="3" fillId="0" borderId="0" xfId="0" applyNumberFormat="1" applyFont="1" applyAlignment="1">
      <alignment horizontal="center"/>
    </xf>
    <xf numFmtId="0" fontId="3" fillId="0" borderId="3" xfId="0" applyFont="1" applyBorder="1" applyAlignment="1"/>
    <xf numFmtId="0" fontId="3" fillId="0" borderId="2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8" fontId="3" fillId="0" borderId="3" xfId="0" applyNumberFormat="1" applyFont="1" applyBorder="1" applyAlignment="1"/>
    <xf numFmtId="179" fontId="3" fillId="0" borderId="0" xfId="0" applyNumberFormat="1" applyFont="1" applyAlignment="1"/>
    <xf numFmtId="0" fontId="5" fillId="2" borderId="12" xfId="0" applyFont="1" applyFill="1" applyBorder="1" applyAlignment="1">
      <alignment horizontal="center" vertical="center"/>
    </xf>
    <xf numFmtId="0" fontId="3" fillId="0" borderId="4" xfId="0" applyFont="1" applyBorder="1" applyAlignment="1"/>
    <xf numFmtId="0" fontId="3" fillId="0" borderId="8" xfId="0" applyFont="1" applyBorder="1" applyAlignment="1"/>
    <xf numFmtId="0" fontId="5" fillId="2" borderId="9" xfId="0" applyFont="1" applyFill="1" applyBorder="1" applyAlignment="1">
      <alignment horizontal="center" vertical="center"/>
    </xf>
    <xf numFmtId="179" fontId="3" fillId="0" borderId="5" xfId="0" applyNumberFormat="1" applyFont="1" applyBorder="1" applyAlignment="1"/>
    <xf numFmtId="0" fontId="5" fillId="2" borderId="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79" fontId="3" fillId="0" borderId="7" xfId="0" applyNumberFormat="1" applyFont="1" applyBorder="1" applyAlignment="1"/>
    <xf numFmtId="179" fontId="3" fillId="0" borderId="8" xfId="0" applyNumberFormat="1" applyFont="1" applyBorder="1" applyAlignment="1"/>
    <xf numFmtId="0" fontId="6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66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showGridLines="0" tabSelected="1" workbookViewId="0">
      <selection activeCell="F19" sqref="F19"/>
    </sheetView>
  </sheetViews>
  <sheetFormatPr defaultRowHeight="13.5" x14ac:dyDescent="0.15"/>
  <cols>
    <col min="1" max="1" width="4.625" style="1" customWidth="1"/>
    <col min="2" max="2" width="14.875" style="1" customWidth="1"/>
    <col min="3" max="3" width="21.625" style="1" customWidth="1"/>
    <col min="4" max="4" width="20.375" style="1" customWidth="1"/>
    <col min="5" max="5" width="17.875" style="1" customWidth="1"/>
    <col min="6" max="16384" width="9" style="1"/>
  </cols>
  <sheetData>
    <row r="1" spans="2:10" ht="25.5" x14ac:dyDescent="0.4">
      <c r="B1" s="25" t="s">
        <v>14</v>
      </c>
      <c r="C1" s="25"/>
      <c r="D1" s="25"/>
      <c r="E1" s="25"/>
    </row>
    <row r="2" spans="2:10" s="4" customFormat="1" ht="20.100000000000001" customHeight="1" thickBot="1" x14ac:dyDescent="0.2">
      <c r="C2" s="3" t="s">
        <v>4</v>
      </c>
      <c r="D2" s="5">
        <v>0.08</v>
      </c>
      <c r="E2" s="3" t="s">
        <v>5</v>
      </c>
    </row>
    <row r="3" spans="2:10" s="13" customFormat="1" ht="20.100000000000001" customHeight="1" x14ac:dyDescent="0.15">
      <c r="B3" s="10" t="s">
        <v>0</v>
      </c>
      <c r="C3" s="11" t="s">
        <v>6</v>
      </c>
      <c r="D3" s="11" t="s">
        <v>7</v>
      </c>
      <c r="E3" s="16" t="s">
        <v>8</v>
      </c>
    </row>
    <row r="4" spans="2:10" s="4" customFormat="1" ht="20.100000000000001" customHeight="1" x14ac:dyDescent="0.15">
      <c r="B4" s="7">
        <v>0</v>
      </c>
      <c r="C4" s="6">
        <v>-270000</v>
      </c>
      <c r="D4" s="6">
        <v>-250000</v>
      </c>
      <c r="E4" s="17">
        <v>-320000</v>
      </c>
    </row>
    <row r="5" spans="2:10" s="4" customFormat="1" ht="20.100000000000001" customHeight="1" x14ac:dyDescent="0.15">
      <c r="B5" s="7">
        <v>1</v>
      </c>
      <c r="C5" s="6">
        <v>60000</v>
      </c>
      <c r="D5" s="6">
        <v>40000</v>
      </c>
      <c r="E5" s="17">
        <v>69000</v>
      </c>
    </row>
    <row r="6" spans="2:10" s="4" customFormat="1" ht="20.100000000000001" customHeight="1" x14ac:dyDescent="0.15">
      <c r="B6" s="7">
        <v>2</v>
      </c>
      <c r="C6" s="6">
        <v>70000</v>
      </c>
      <c r="D6" s="6">
        <v>50000</v>
      </c>
      <c r="E6" s="17">
        <v>66000</v>
      </c>
    </row>
    <row r="7" spans="2:10" s="4" customFormat="1" ht="20.100000000000001" customHeight="1" x14ac:dyDescent="0.15">
      <c r="B7" s="7">
        <v>3</v>
      </c>
      <c r="C7" s="6">
        <v>82000</v>
      </c>
      <c r="D7" s="6">
        <v>60000</v>
      </c>
      <c r="E7" s="17">
        <v>75000</v>
      </c>
    </row>
    <row r="8" spans="2:10" s="4" customFormat="1" ht="20.100000000000001" customHeight="1" x14ac:dyDescent="0.15">
      <c r="B8" s="7">
        <v>4</v>
      </c>
      <c r="C8" s="6">
        <v>80000</v>
      </c>
      <c r="D8" s="6">
        <v>70000</v>
      </c>
      <c r="E8" s="17">
        <v>87000</v>
      </c>
    </row>
    <row r="9" spans="2:10" s="4" customFormat="1" ht="20.100000000000001" customHeight="1" x14ac:dyDescent="0.15">
      <c r="B9" s="7">
        <v>5</v>
      </c>
      <c r="C9" s="6">
        <v>76000</v>
      </c>
      <c r="D9" s="6">
        <v>80000</v>
      </c>
      <c r="E9" s="17">
        <v>90000</v>
      </c>
    </row>
    <row r="10" spans="2:10" s="4" customFormat="1" ht="20.100000000000001" customHeight="1" x14ac:dyDescent="0.15">
      <c r="B10" s="7">
        <v>6</v>
      </c>
      <c r="C10" s="6">
        <v>64000</v>
      </c>
      <c r="D10" s="6">
        <v>83000</v>
      </c>
      <c r="E10" s="17">
        <v>77000</v>
      </c>
    </row>
    <row r="11" spans="2:10" s="4" customFormat="1" ht="20.100000000000001" customHeight="1" thickBot="1" x14ac:dyDescent="0.2">
      <c r="B11" s="8">
        <v>7</v>
      </c>
      <c r="C11" s="9">
        <v>56000</v>
      </c>
      <c r="D11" s="9">
        <v>87000</v>
      </c>
      <c r="E11" s="18">
        <v>78000</v>
      </c>
    </row>
    <row r="12" spans="2:10" ht="20.100000000000001" customHeight="1" x14ac:dyDescent="0.15"/>
    <row r="13" spans="2:10" ht="20.100000000000001" customHeight="1" thickBot="1" x14ac:dyDescent="0.45">
      <c r="B13" s="25" t="s">
        <v>9</v>
      </c>
      <c r="C13" s="25"/>
      <c r="D13" s="25"/>
      <c r="E13" s="25"/>
    </row>
    <row r="14" spans="2:10" s="2" customFormat="1" ht="20.100000000000001" customHeight="1" x14ac:dyDescent="0.15">
      <c r="B14" s="10" t="s">
        <v>10</v>
      </c>
      <c r="C14" s="11" t="s">
        <v>1</v>
      </c>
      <c r="D14" s="16" t="s">
        <v>2</v>
      </c>
      <c r="E14" s="19" t="s">
        <v>11</v>
      </c>
    </row>
    <row r="15" spans="2:10" s="4" customFormat="1" ht="20.100000000000001" customHeight="1" x14ac:dyDescent="0.15">
      <c r="B15" s="21" t="s">
        <v>12</v>
      </c>
      <c r="C15" s="14">
        <f>NPV($D$2,C5:C11)</f>
        <v>364196.54619381396</v>
      </c>
      <c r="D15" s="14">
        <f t="shared" ref="D15:E15" si="0">NPV($D$2,D5:D11)</f>
        <v>336500.40139089164</v>
      </c>
      <c r="E15" s="14">
        <f t="shared" si="0"/>
        <v>399246.06613209401</v>
      </c>
      <c r="J15" s="1"/>
    </row>
    <row r="16" spans="2:10" s="4" customFormat="1" ht="20.100000000000001" customHeight="1" thickBot="1" x14ac:dyDescent="0.2">
      <c r="B16" s="22" t="s">
        <v>13</v>
      </c>
      <c r="C16" s="23">
        <f>-C15/C4</f>
        <v>1.3488760970141258</v>
      </c>
      <c r="D16" s="24">
        <f>-D15/D4</f>
        <v>1.3460016055635666</v>
      </c>
      <c r="E16" s="20">
        <f>-E15/E4</f>
        <v>1.2476439566627937</v>
      </c>
    </row>
    <row r="17" spans="2:8" s="4" customFormat="1" ht="20.100000000000001" customHeight="1" thickBot="1" x14ac:dyDescent="0.2">
      <c r="B17" s="12" t="s">
        <v>3</v>
      </c>
      <c r="C17" s="26" t="str">
        <f>INDEX(C14:E16,1,MATCH(MAX(C16:E16),C16:E16,0))&amp;"最优"</f>
        <v>方案1最优</v>
      </c>
      <c r="D17" s="26"/>
      <c r="E17" s="27"/>
      <c r="H17" s="15"/>
    </row>
  </sheetData>
  <mergeCells count="3">
    <mergeCell ref="B1:E1"/>
    <mergeCell ref="B13:E13"/>
    <mergeCell ref="C17:E17"/>
  </mergeCells>
  <phoneticPr fontId="1" type="noConversion"/>
  <pageMargins left="0.7" right="0.7" top="0.75" bottom="0.75" header="0.3" footer="0.3"/>
  <ignoredErrors>
    <ignoredError sqref="C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投资方案现金流量表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2012-06-29T09:05:53Z</dcterms:created>
  <dcterms:modified xsi:type="dcterms:W3CDTF">2012-08-28T00:40:33Z</dcterms:modified>
</cp:coreProperties>
</file>