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875" windowHeight="8670" tabRatio="854"/>
  </bookViews>
  <sheets>
    <sheet name="生产成本最小化方案规划求解" sheetId="12" r:id="rId1"/>
  </sheets>
  <definedNames>
    <definedName name="solver_adj" localSheetId="0" hidden="1">生产成本最小化方案规划求解!$F$3:$F$5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生产成本最小化方案规划求解!$C$13</definedName>
    <definedName name="solver_lhs2" localSheetId="0" hidden="1">生产成本最小化方案规划求解!$C$14</definedName>
    <definedName name="solver_lhs3" localSheetId="0" hidden="1">生产成本最小化方案规划求解!$F$3:$F$5</definedName>
    <definedName name="solver_lhs4" localSheetId="0" hidden="1">生产成本最小化方案规划求解!$F$3:$F$5</definedName>
    <definedName name="solver_lhs5" localSheetId="0" hidden="1">生产成本最小化方案规划求解!$F$3:$F$5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生产成本最小化方案规划求解!$C$15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hs1" localSheetId="0" hidden="1">生产成本最小化方案规划求解!$C$7</definedName>
    <definedName name="solver_rhs2" localSheetId="0" hidden="1">生产成本最小化方案规划求解!$C$8</definedName>
    <definedName name="solver_rhs3" localSheetId="0" hidden="1">整数</definedName>
    <definedName name="solver_rhs4" localSheetId="0" hidden="1">0</definedName>
    <definedName name="solver_rhs5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3" i="12" l="1"/>
  <c r="C14" i="12"/>
  <c r="G5" i="12"/>
  <c r="G4" i="12"/>
  <c r="G3" i="12"/>
  <c r="C15" i="12" l="1"/>
</calcChain>
</file>

<file path=xl/sharedStrings.xml><?xml version="1.0" encoding="utf-8"?>
<sst xmlns="http://schemas.openxmlformats.org/spreadsheetml/2006/main" count="18" uniqueCount="18">
  <si>
    <t>生产利润小计（元）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</si>
  <si>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</si>
  <si>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</si>
  <si>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</si>
  <si>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生产时间限制</t>
    <phoneticPr fontId="2" type="noConversion"/>
  </si>
  <si>
    <t>实际生产时间</t>
    <phoneticPr fontId="2" type="noConversion"/>
  </si>
  <si>
    <t>产品</t>
    <phoneticPr fontId="2" type="noConversion"/>
  </si>
  <si>
    <t>产量（吨）</t>
    <phoneticPr fontId="2" type="noConversion"/>
  </si>
  <si>
    <t>成本（元/吨）</t>
    <phoneticPr fontId="2" type="noConversion"/>
  </si>
  <si>
    <t>机型A产量限制（吨）</t>
    <phoneticPr fontId="2" type="noConversion"/>
  </si>
  <si>
    <t>机型B产量限制（吨）</t>
    <phoneticPr fontId="2" type="noConversion"/>
  </si>
  <si>
    <t>机型C产量限制（吨）</t>
    <phoneticPr fontId="2" type="noConversion"/>
  </si>
  <si>
    <t>生产时间（天/吨）</t>
    <phoneticPr fontId="2" type="noConversion"/>
  </si>
  <si>
    <t>利润（吨/吨）</t>
    <phoneticPr fontId="2" type="noConversion"/>
  </si>
  <si>
    <t>每日需实现销售利润</t>
    <phoneticPr fontId="2" type="noConversion"/>
  </si>
  <si>
    <t>实际销售利润</t>
    <phoneticPr fontId="2" type="noConversion"/>
  </si>
  <si>
    <t>每天最低生产成本</t>
    <phoneticPr fontId="2" type="noConversion"/>
  </si>
  <si>
    <t>生产成本最小化方案规划求解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</si>
</sst>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￥&quot;#,##0.00_);[Red]\(&quot;￥&quot;#,##0.00\)"/>
    <numFmt numFmtId="178" formatCode="#,##0.00_ "/>
    <numFmt numFmtId="179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9" fontId="4" fillId="0" borderId="1" xfId="0" applyNumberFormat="1" applyFont="1" applyBorder="1" applyAlignment="1">
      <alignment horizontal="center"/>
    </xf>
    <xf numFmtId="178" fontId="4" fillId="4" borderId="1" xfId="0" applyNumberFormat="1" applyFont="1" applyFill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8" fontId="4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78" fontId="4" fillId="4" borderId="7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tabSelected="1" workbookViewId="0">
      <selection activeCell="F14" sqref="F14"/>
    </sheetView>
  </sheetViews>
  <sheetFormatPr defaultRowHeight="13.5" x14ac:dyDescent="0.15"/>
  <cols>
    <col min="1" max="1" width="8.375" style="1" customWidth="1"/>
    <col min="2" max="2" width="17.75" style="1" bestFit="1" customWidth="1"/>
    <col min="3" max="3" width="17.125" style="1" customWidth="1"/>
    <col min="4" max="4" width="19.625" style="1" customWidth="1"/>
    <col min="5" max="5" width="12.375" style="1" bestFit="1" customWidth="1"/>
    <col min="6" max="6" width="13.625" style="1" customWidth="1"/>
    <col min="7" max="7" width="16.75" style="1" bestFit="1" customWidth="1"/>
    <col min="8" max="16384" width="9" style="1"/>
  </cols>
  <sheetData>
    <row r="1" spans="2:7" ht="60.75" customHeight="1" x14ac:dyDescent="0.15">
      <c r="B1" s="17" t="s">
        <v>17</v>
      </c>
      <c r="C1" s="17"/>
      <c r="D1" s="17"/>
      <c r="E1" s="17"/>
      <c r="F1" s="17"/>
      <c r="G1" s="17"/>
    </row>
    <row r="2" spans="2:7" ht="36" customHeight="1" x14ac:dyDescent="0.15">
      <c r="B2" s="13" t="s">
        <v>6</v>
      </c>
      <c r="C2" s="13" t="s">
        <v>8</v>
      </c>
      <c r="D2" s="13" t="s">
        <v>12</v>
      </c>
      <c r="E2" s="13" t="s">
        <v>13</v>
      </c>
      <c r="F2" s="13" t="s">
        <v>7</v>
      </c>
      <c r="G2" s="13" t="s">
        <v>0</v>
      </c>
    </row>
    <row r="3" spans="2:7" ht="18" customHeight="1" x14ac:dyDescent="0.15">
      <c r="B3" s="13" t="s">
        <v>1</v>
      </c>
      <c r="C3" s="6">
        <v>4421</v>
      </c>
      <c r="D3" s="5">
        <v>5</v>
      </c>
      <c r="E3" s="6">
        <v>5118</v>
      </c>
      <c r="F3" s="12">
        <v>10</v>
      </c>
      <c r="G3" s="7">
        <f>E3*F3</f>
        <v>51180</v>
      </c>
    </row>
    <row r="4" spans="2:7" ht="18" customHeight="1" x14ac:dyDescent="0.15">
      <c r="B4" s="13" t="s">
        <v>2</v>
      </c>
      <c r="C4" s="6">
        <v>4380</v>
      </c>
      <c r="D4" s="5">
        <v>10</v>
      </c>
      <c r="E4" s="6">
        <v>5000</v>
      </c>
      <c r="F4" s="12">
        <v>57</v>
      </c>
      <c r="G4" s="7">
        <f t="shared" ref="G4:G5" si="0">E4*F4</f>
        <v>285000</v>
      </c>
    </row>
    <row r="5" spans="2:7" ht="18" customHeight="1" x14ac:dyDescent="0.15">
      <c r="B5" s="13" t="s">
        <v>3</v>
      </c>
      <c r="C5" s="6">
        <v>4450</v>
      </c>
      <c r="D5" s="5">
        <v>15</v>
      </c>
      <c r="E5" s="6">
        <v>5550</v>
      </c>
      <c r="F5" s="12">
        <v>10</v>
      </c>
      <c r="G5" s="7">
        <f t="shared" si="0"/>
        <v>55500</v>
      </c>
    </row>
    <row r="6" spans="2:7" ht="18" customHeight="1" thickBot="1" x14ac:dyDescent="0.2">
      <c r="B6" s="2"/>
      <c r="C6" s="2"/>
      <c r="D6" s="2"/>
      <c r="E6" s="2"/>
      <c r="F6" s="2"/>
      <c r="G6" s="2"/>
    </row>
    <row r="7" spans="2:7" ht="18" customHeight="1" x14ac:dyDescent="0.15">
      <c r="B7" s="14" t="s">
        <v>14</v>
      </c>
      <c r="C7" s="8">
        <v>335000</v>
      </c>
      <c r="D7" s="2"/>
      <c r="E7" s="2"/>
      <c r="F7" s="2"/>
      <c r="G7" s="2"/>
    </row>
    <row r="8" spans="2:7" ht="18" customHeight="1" x14ac:dyDescent="0.15">
      <c r="B8" s="15" t="s">
        <v>4</v>
      </c>
      <c r="C8" s="4">
        <v>18</v>
      </c>
      <c r="D8" s="2"/>
      <c r="E8" s="2"/>
      <c r="F8" s="2"/>
      <c r="G8" s="2"/>
    </row>
    <row r="9" spans="2:7" ht="18" customHeight="1" x14ac:dyDescent="0.15">
      <c r="B9" s="15" t="s">
        <v>9</v>
      </c>
      <c r="C9" s="4">
        <v>10</v>
      </c>
      <c r="D9" s="2"/>
      <c r="E9" s="2"/>
      <c r="F9" s="2"/>
      <c r="G9" s="2"/>
    </row>
    <row r="10" spans="2:7" ht="18" customHeight="1" x14ac:dyDescent="0.15">
      <c r="B10" s="15" t="s">
        <v>10</v>
      </c>
      <c r="C10" s="4">
        <v>10</v>
      </c>
      <c r="D10" s="2"/>
      <c r="E10" s="2"/>
      <c r="F10" s="2"/>
      <c r="G10" s="2"/>
    </row>
    <row r="11" spans="2:7" ht="18" customHeight="1" x14ac:dyDescent="0.15">
      <c r="B11" s="15" t="s">
        <v>11</v>
      </c>
      <c r="C11" s="4">
        <v>10</v>
      </c>
      <c r="D11" s="2"/>
      <c r="E11" s="2"/>
      <c r="F11" s="2"/>
      <c r="G11" s="2"/>
    </row>
    <row r="12" spans="2:7" ht="18" customHeight="1" x14ac:dyDescent="0.15">
      <c r="B12" s="3"/>
      <c r="C12" s="4"/>
      <c r="D12" s="2"/>
      <c r="E12" s="2"/>
      <c r="F12" s="2"/>
      <c r="G12" s="2"/>
    </row>
    <row r="13" spans="2:7" ht="18" customHeight="1" x14ac:dyDescent="0.15">
      <c r="B13" s="15" t="s">
        <v>15</v>
      </c>
      <c r="C13" s="9">
        <f>SUMPRODUCT(C3:C5,F3:F5)</f>
        <v>338370</v>
      </c>
      <c r="D13" s="2"/>
      <c r="E13" s="2"/>
      <c r="F13" s="2"/>
      <c r="G13" s="2"/>
    </row>
    <row r="14" spans="2:7" ht="18" customHeight="1" x14ac:dyDescent="0.15">
      <c r="B14" s="15" t="s">
        <v>5</v>
      </c>
      <c r="C14" s="10">
        <f>INT(SUMPRODUCT(D3:D5,F3:F5)/60)</f>
        <v>12</v>
      </c>
      <c r="D14" s="2"/>
      <c r="E14" s="2"/>
      <c r="F14" s="2"/>
      <c r="G14" s="2"/>
    </row>
    <row r="15" spans="2:7" ht="18" customHeight="1" thickBot="1" x14ac:dyDescent="0.2">
      <c r="B15" s="16" t="s">
        <v>16</v>
      </c>
      <c r="C15" s="11">
        <f>SUM(G3:G5)</f>
        <v>391680</v>
      </c>
      <c r="D15" s="2"/>
      <c r="E15" s="2"/>
      <c r="F15" s="2"/>
      <c r="G15" s="2"/>
    </row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生产成本最小化方案规划求解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2012-06-29T09:05:53Z</dcterms:created>
  <dcterms:modified xsi:type="dcterms:W3CDTF">2012-08-28T03:38:30Z</dcterms:modified>
</cp:coreProperties>
</file>