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715" windowHeight="6420" tabRatio="815"/>
  </bookViews>
  <sheets>
    <sheet name="资产折旧、摊销明细表" sheetId="9" r:id="rId1"/>
  </sheets>
  <calcPr calcId="145621"/>
</workbook>
</file>

<file path=xl/calcChain.xml><?xml version="1.0" encoding="utf-8"?>
<calcChain xmlns="http://schemas.openxmlformats.org/spreadsheetml/2006/main">
  <c r="R17" i="9" l="1"/>
  <c r="Q24" i="9"/>
  <c r="P24" i="9"/>
  <c r="O24" i="9"/>
  <c r="N24" i="9"/>
  <c r="J24" i="9"/>
  <c r="I24" i="9"/>
  <c r="H24" i="9"/>
  <c r="G24" i="9"/>
  <c r="F24" i="9"/>
  <c r="E24" i="9"/>
  <c r="C24" i="9"/>
  <c r="R23" i="9"/>
  <c r="D23" i="9"/>
  <c r="R22" i="9"/>
  <c r="R21" i="9"/>
  <c r="R20" i="9"/>
  <c r="D20" i="9"/>
  <c r="R19" i="9"/>
  <c r="D19" i="9"/>
  <c r="R18" i="9"/>
  <c r="D18" i="9"/>
  <c r="D17" i="9"/>
  <c r="R16" i="9"/>
  <c r="D16" i="9"/>
  <c r="R15" i="9"/>
  <c r="D15" i="9"/>
  <c r="R14" i="9"/>
  <c r="D14" i="9"/>
  <c r="R13" i="9"/>
  <c r="D13" i="9"/>
  <c r="R12" i="9"/>
  <c r="D12" i="9"/>
  <c r="R11" i="9"/>
  <c r="D11" i="9"/>
  <c r="R10" i="9"/>
  <c r="D10" i="9"/>
  <c r="R9" i="9"/>
  <c r="D9" i="9"/>
  <c r="R8" i="9"/>
  <c r="R24" i="9" s="1"/>
  <c r="K8" i="9"/>
  <c r="L8" i="9" s="1"/>
  <c r="L24" i="9" s="1"/>
  <c r="D8" i="9"/>
  <c r="D24" i="9" l="1"/>
  <c r="M8" i="9"/>
  <c r="M24" i="9" s="1"/>
  <c r="K24" i="9"/>
</calcChain>
</file>

<file path=xl/sharedStrings.xml><?xml version="1.0" encoding="utf-8"?>
<sst xmlns="http://schemas.openxmlformats.org/spreadsheetml/2006/main" count="41" uniqueCount="40">
  <si>
    <t>合计</t>
  </si>
  <si>
    <t>其他</t>
  </si>
  <si>
    <t>企业所得税年度纳税申报表附表十三</t>
  </si>
  <si>
    <t>填报时间：      年    月    日                                                                                      金额单位:元（列至角分）</t>
    <phoneticPr fontId="3" type="noConversion"/>
  </si>
  <si>
    <t>行次</t>
    <phoneticPr fontId="3" type="noConversion"/>
  </si>
  <si>
    <t>资产类别</t>
  </si>
  <si>
    <t>本期计提折旧摊销的资产平均原值或折余价值</t>
  </si>
  <si>
    <t>本期资产折旧或摊销额</t>
  </si>
  <si>
    <t>应予调整的资产平均价值</t>
  </si>
  <si>
    <t>本期资产计税成本</t>
  </si>
  <si>
    <t>允许税前扣除的折旧或摊销额</t>
  </si>
  <si>
    <t>本期纳税调整增加额或减少额</t>
  </si>
  <si>
    <t>本期转回以前年度确认的时间性差异</t>
  </si>
  <si>
    <t>可抵减时间性差异的计算</t>
  </si>
  <si>
    <t>小计</t>
  </si>
  <si>
    <t>计入制造费用</t>
  </si>
  <si>
    <t>计入管理费用</t>
  </si>
  <si>
    <t>计入营业费用</t>
  </si>
  <si>
    <t>计入在建工程</t>
  </si>
  <si>
    <t>计入其他</t>
  </si>
  <si>
    <t>本年结转以后年度扣除的折旧或摊销</t>
  </si>
  <si>
    <t>以前年度结转额</t>
  </si>
  <si>
    <t>本年税前扣除额</t>
  </si>
  <si>
    <t>累计结转以后年度扣除或摊销</t>
  </si>
  <si>
    <t>固定资产小计</t>
  </si>
  <si>
    <t>房屋建筑物</t>
  </si>
  <si>
    <t>机器设备</t>
  </si>
  <si>
    <t>电子设备运输工具</t>
  </si>
  <si>
    <t>无形资产小计</t>
  </si>
  <si>
    <t>专利权</t>
  </si>
  <si>
    <t>非专利技术</t>
  </si>
  <si>
    <t>商标权</t>
  </si>
  <si>
    <t>著作权</t>
  </si>
  <si>
    <t>土地使用权</t>
  </si>
  <si>
    <t>商誉</t>
  </si>
  <si>
    <t>其他资产小计</t>
  </si>
  <si>
    <t>开办费</t>
  </si>
  <si>
    <t>长期待摊费</t>
  </si>
  <si>
    <t>经办人（签章）：                                                                               法定代表人（签章）：</t>
    <phoneticPr fontId="3" type="noConversion"/>
  </si>
  <si>
    <t>资产折旧、摊销明细表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</si>
</sst>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8"/>
      <name val="黑体"/>
      <family val="3"/>
      <charset val="13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justify"/>
    </xf>
    <xf numFmtId="0" fontId="4" fillId="0" borderId="1" xfId="0" applyFont="1" applyBorder="1" applyAlignment="1"/>
    <xf numFmtId="0" fontId="3" fillId="2" borderId="1" xfId="0" applyFont="1" applyFill="1" applyBorder="1" applyAlignment="1">
      <alignment horizontal="justify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76" fontId="4" fillId="0" borderId="1" xfId="1" applyNumberFormat="1" applyFont="1" applyBorder="1" applyAlignment="1"/>
    <xf numFmtId="0" fontId="4" fillId="2" borderId="1" xfId="1" applyNumberFormat="1" applyFont="1" applyFill="1" applyBorder="1" applyAlignment="1"/>
    <xf numFmtId="176" fontId="4" fillId="2" borderId="1" xfId="1" applyNumberFormat="1" applyFont="1" applyFill="1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tabSelected="1" workbookViewId="0">
      <selection activeCell="G20" sqref="G20"/>
    </sheetView>
  </sheetViews>
  <sheetFormatPr defaultRowHeight="12" x14ac:dyDescent="0.15"/>
  <cols>
    <col min="1" max="1" width="2.875" style="2" customWidth="1"/>
    <col min="2" max="2" width="12.625" style="2" customWidth="1"/>
    <col min="3" max="3" width="10.5" style="2" customWidth="1"/>
    <col min="4" max="4" width="7.625" style="2" customWidth="1"/>
    <col min="5" max="7" width="8.5" style="2" bestFit="1" customWidth="1"/>
    <col min="8" max="8" width="7.125" style="2" customWidth="1"/>
    <col min="9" max="9" width="5.875" style="2" bestFit="1" customWidth="1"/>
    <col min="10" max="10" width="7.375" style="2" customWidth="1"/>
    <col min="11" max="11" width="9.125" style="2" customWidth="1"/>
    <col min="12" max="12" width="7.75" style="2" customWidth="1"/>
    <col min="13" max="13" width="8" style="2" customWidth="1"/>
    <col min="14" max="14" width="8.125" style="2" customWidth="1"/>
    <col min="15" max="15" width="10.25" style="2" bestFit="1" customWidth="1"/>
    <col min="16" max="16" width="7.625" style="2" customWidth="1"/>
    <col min="17" max="17" width="8.25" style="2" customWidth="1"/>
    <col min="18" max="18" width="8.5" style="2" bestFit="1" customWidth="1"/>
    <col min="19" max="16384" width="9" style="2"/>
  </cols>
  <sheetData>
    <row r="1" spans="1:18" ht="24.75" customHeight="1" x14ac:dyDescent="0.15">
      <c r="F1" s="14"/>
    </row>
    <row r="2" spans="1:18" x14ac:dyDescent="0.15">
      <c r="A2" s="18" t="s">
        <v>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ht="22.5" x14ac:dyDescent="0.25">
      <c r="A3" s="15" t="s">
        <v>39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15">
      <c r="A4" s="19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s="1" customFormat="1" x14ac:dyDescent="0.15">
      <c r="A5" s="16" t="s">
        <v>4</v>
      </c>
      <c r="B5" s="16" t="s">
        <v>5</v>
      </c>
      <c r="C5" s="16" t="s">
        <v>6</v>
      </c>
      <c r="D5" s="20" t="s">
        <v>7</v>
      </c>
      <c r="E5" s="20"/>
      <c r="F5" s="20"/>
      <c r="G5" s="20"/>
      <c r="H5" s="20"/>
      <c r="I5" s="20"/>
      <c r="J5" s="16" t="s">
        <v>8</v>
      </c>
      <c r="K5" s="16" t="s">
        <v>9</v>
      </c>
      <c r="L5" s="16" t="s">
        <v>10</v>
      </c>
      <c r="M5" s="16" t="s">
        <v>11</v>
      </c>
      <c r="N5" s="16" t="s">
        <v>12</v>
      </c>
      <c r="O5" s="17" t="s">
        <v>13</v>
      </c>
      <c r="P5" s="17"/>
      <c r="Q5" s="17"/>
      <c r="R5" s="17"/>
    </row>
    <row r="6" spans="1:18" s="1" customFormat="1" ht="48" x14ac:dyDescent="0.15">
      <c r="A6" s="16"/>
      <c r="B6" s="16"/>
      <c r="C6" s="16"/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16"/>
      <c r="K6" s="16"/>
      <c r="L6" s="16"/>
      <c r="M6" s="16"/>
      <c r="N6" s="16"/>
      <c r="O6" s="4" t="s">
        <v>20</v>
      </c>
      <c r="P6" s="4" t="s">
        <v>21</v>
      </c>
      <c r="Q6" s="4" t="s">
        <v>22</v>
      </c>
      <c r="R6" s="4" t="s">
        <v>23</v>
      </c>
    </row>
    <row r="7" spans="1:18" s="1" customFormat="1" ht="12.75" x14ac:dyDescent="0.15">
      <c r="A7" s="16"/>
      <c r="B7" s="16"/>
      <c r="C7" s="9">
        <v>1</v>
      </c>
      <c r="D7" s="10">
        <v>2</v>
      </c>
      <c r="E7" s="10">
        <v>3</v>
      </c>
      <c r="F7" s="10">
        <v>4</v>
      </c>
      <c r="G7" s="10">
        <v>5</v>
      </c>
      <c r="H7" s="10">
        <v>6</v>
      </c>
      <c r="I7" s="10">
        <v>7</v>
      </c>
      <c r="J7" s="9">
        <v>8</v>
      </c>
      <c r="K7" s="9">
        <v>9</v>
      </c>
      <c r="L7" s="9">
        <v>10</v>
      </c>
      <c r="M7" s="9">
        <v>11</v>
      </c>
      <c r="N7" s="9">
        <v>12</v>
      </c>
      <c r="O7" s="9">
        <v>13</v>
      </c>
      <c r="P7" s="9">
        <v>14</v>
      </c>
      <c r="Q7" s="9">
        <v>15</v>
      </c>
      <c r="R7" s="9">
        <v>16</v>
      </c>
    </row>
    <row r="8" spans="1:18" ht="12.75" x14ac:dyDescent="0.2">
      <c r="A8" s="5">
        <v>1</v>
      </c>
      <c r="B8" s="6" t="s">
        <v>24</v>
      </c>
      <c r="C8" s="7">
        <v>145835</v>
      </c>
      <c r="D8" s="11">
        <f>SUM(E8:I8)</f>
        <v>18891.600000000002</v>
      </c>
      <c r="E8" s="7">
        <v>15740.2</v>
      </c>
      <c r="F8" s="7">
        <v>2173.1999999999998</v>
      </c>
      <c r="G8" s="7">
        <v>978.2</v>
      </c>
      <c r="H8" s="11">
        <v>0</v>
      </c>
      <c r="I8" s="11">
        <v>0</v>
      </c>
      <c r="J8" s="12">
        <v>-15.6</v>
      </c>
      <c r="K8" s="13">
        <f>IF(J8&lt;0,C8-J8,J8+C8)</f>
        <v>145850.6</v>
      </c>
      <c r="L8" s="13">
        <f>K8*0.1</f>
        <v>14585.060000000001</v>
      </c>
      <c r="M8" s="13">
        <f>D8-L8</f>
        <v>4306.5400000000009</v>
      </c>
      <c r="N8" s="7">
        <v>267</v>
      </c>
      <c r="O8" s="7">
        <v>5971</v>
      </c>
      <c r="P8" s="7">
        <v>341</v>
      </c>
      <c r="Q8" s="7">
        <v>473.2</v>
      </c>
      <c r="R8" s="13">
        <f>O8+P8-Q8</f>
        <v>5838.8</v>
      </c>
    </row>
    <row r="9" spans="1:18" ht="12.75" x14ac:dyDescent="0.2">
      <c r="A9" s="5">
        <v>2</v>
      </c>
      <c r="B9" s="6" t="s">
        <v>25</v>
      </c>
      <c r="C9" s="7">
        <v>25711</v>
      </c>
      <c r="D9" s="11">
        <f t="shared" ref="D9:D23" si="0">SUM(E9:I9)</f>
        <v>11846</v>
      </c>
      <c r="E9" s="7">
        <v>1567</v>
      </c>
      <c r="F9" s="7">
        <v>5678</v>
      </c>
      <c r="G9" s="7">
        <v>4601</v>
      </c>
      <c r="H9" s="11">
        <v>0</v>
      </c>
      <c r="I9" s="11">
        <v>0</v>
      </c>
      <c r="J9" s="7">
        <v>132.19999999999999</v>
      </c>
      <c r="K9" s="13">
        <v>5466</v>
      </c>
      <c r="L9" s="13">
        <v>4646</v>
      </c>
      <c r="M9" s="13">
        <v>664</v>
      </c>
      <c r="N9" s="7">
        <v>567</v>
      </c>
      <c r="O9" s="7">
        <v>560</v>
      </c>
      <c r="P9" s="7">
        <v>270</v>
      </c>
      <c r="Q9" s="7">
        <v>2261</v>
      </c>
      <c r="R9" s="13">
        <f t="shared" ref="R9:R23" si="1">O9+P9-Q9</f>
        <v>-1431</v>
      </c>
    </row>
    <row r="10" spans="1:18" ht="12.75" x14ac:dyDescent="0.2">
      <c r="A10" s="5">
        <v>3</v>
      </c>
      <c r="B10" s="6" t="s">
        <v>26</v>
      </c>
      <c r="C10" s="7">
        <v>36648</v>
      </c>
      <c r="D10" s="11">
        <f t="shared" si="0"/>
        <v>5595</v>
      </c>
      <c r="E10" s="7">
        <v>2515</v>
      </c>
      <c r="F10" s="7">
        <v>2515</v>
      </c>
      <c r="G10" s="7">
        <v>565</v>
      </c>
      <c r="H10" s="11">
        <v>0</v>
      </c>
      <c r="I10" s="11">
        <v>0</v>
      </c>
      <c r="J10" s="7">
        <v>2510.1</v>
      </c>
      <c r="K10" s="13">
        <v>662</v>
      </c>
      <c r="L10" s="13">
        <v>365</v>
      </c>
      <c r="M10" s="13">
        <v>3656</v>
      </c>
      <c r="N10" s="7">
        <v>179</v>
      </c>
      <c r="O10" s="7">
        <v>345</v>
      </c>
      <c r="P10" s="7">
        <v>347</v>
      </c>
      <c r="Q10" s="7">
        <v>558</v>
      </c>
      <c r="R10" s="13">
        <f t="shared" si="1"/>
        <v>134</v>
      </c>
    </row>
    <row r="11" spans="1:18" ht="12.75" x14ac:dyDescent="0.2">
      <c r="A11" s="5">
        <v>4</v>
      </c>
      <c r="B11" s="8" t="s">
        <v>27</v>
      </c>
      <c r="C11" s="7">
        <v>32274.52</v>
      </c>
      <c r="D11" s="11">
        <f t="shared" si="0"/>
        <v>10281</v>
      </c>
      <c r="E11" s="7">
        <v>3161</v>
      </c>
      <c r="F11" s="7">
        <v>6479</v>
      </c>
      <c r="G11" s="7">
        <v>641</v>
      </c>
      <c r="H11" s="11">
        <v>0</v>
      </c>
      <c r="I11" s="11">
        <v>0</v>
      </c>
      <c r="J11" s="7">
        <v>617.25</v>
      </c>
      <c r="K11" s="13">
        <v>656</v>
      </c>
      <c r="L11" s="13">
        <v>646</v>
      </c>
      <c r="M11" s="13">
        <v>5564</v>
      </c>
      <c r="N11" s="13">
        <v>0</v>
      </c>
      <c r="O11" s="7">
        <v>371</v>
      </c>
      <c r="P11" s="7">
        <v>680</v>
      </c>
      <c r="Q11" s="7">
        <v>668</v>
      </c>
      <c r="R11" s="13">
        <f t="shared" si="1"/>
        <v>383</v>
      </c>
    </row>
    <row r="12" spans="1:18" ht="12.75" x14ac:dyDescent="0.2">
      <c r="A12" s="5">
        <v>5</v>
      </c>
      <c r="B12" s="6" t="s">
        <v>28</v>
      </c>
      <c r="C12" s="13">
        <v>0</v>
      </c>
      <c r="D12" s="11">
        <f t="shared" si="0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f t="shared" si="1"/>
        <v>0</v>
      </c>
    </row>
    <row r="13" spans="1:18" ht="12.75" x14ac:dyDescent="0.2">
      <c r="A13" s="5">
        <v>6</v>
      </c>
      <c r="B13" s="6" t="s">
        <v>29</v>
      </c>
      <c r="C13" s="13">
        <v>0</v>
      </c>
      <c r="D13" s="11">
        <f t="shared" si="0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3">
        <f t="shared" si="1"/>
        <v>0</v>
      </c>
    </row>
    <row r="14" spans="1:18" ht="12.75" x14ac:dyDescent="0.2">
      <c r="A14" s="5">
        <v>7</v>
      </c>
      <c r="B14" s="6" t="s">
        <v>30</v>
      </c>
      <c r="C14" s="13">
        <v>0</v>
      </c>
      <c r="D14" s="11">
        <f t="shared" si="0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3">
        <f t="shared" si="1"/>
        <v>0</v>
      </c>
    </row>
    <row r="15" spans="1:18" ht="12.75" x14ac:dyDescent="0.2">
      <c r="A15" s="5">
        <v>8</v>
      </c>
      <c r="B15" s="6" t="s">
        <v>31</v>
      </c>
      <c r="C15" s="13">
        <v>0</v>
      </c>
      <c r="D15" s="11">
        <f t="shared" si="0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3">
        <f t="shared" si="1"/>
        <v>0</v>
      </c>
    </row>
    <row r="16" spans="1:18" ht="12.75" x14ac:dyDescent="0.2">
      <c r="A16" s="5">
        <v>9</v>
      </c>
      <c r="B16" s="6" t="s">
        <v>32</v>
      </c>
      <c r="C16" s="13">
        <v>0</v>
      </c>
      <c r="D16" s="11">
        <f t="shared" si="0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3">
        <f t="shared" si="1"/>
        <v>0</v>
      </c>
    </row>
    <row r="17" spans="1:18" ht="12.75" x14ac:dyDescent="0.2">
      <c r="A17" s="5">
        <v>10</v>
      </c>
      <c r="B17" s="6" t="s">
        <v>33</v>
      </c>
      <c r="C17" s="7">
        <v>25711.200000000001</v>
      </c>
      <c r="D17" s="11">
        <f t="shared" si="0"/>
        <v>9886</v>
      </c>
      <c r="E17" s="7">
        <v>2454</v>
      </c>
      <c r="F17" s="7">
        <v>3531</v>
      </c>
      <c r="G17" s="7">
        <v>3549</v>
      </c>
      <c r="H17" s="7">
        <v>41</v>
      </c>
      <c r="I17" s="7">
        <v>311</v>
      </c>
      <c r="J17" s="7">
        <v>2543</v>
      </c>
      <c r="K17" s="7">
        <v>640</v>
      </c>
      <c r="L17" s="7">
        <v>641</v>
      </c>
      <c r="M17" s="7">
        <v>674</v>
      </c>
      <c r="N17" s="7">
        <v>241</v>
      </c>
      <c r="O17" s="7">
        <v>308</v>
      </c>
      <c r="P17" s="7">
        <v>6641</v>
      </c>
      <c r="Q17" s="7">
        <v>5641</v>
      </c>
      <c r="R17" s="7">
        <f>(O17+P17-Q17)</f>
        <v>1308</v>
      </c>
    </row>
    <row r="18" spans="1:18" ht="12.75" x14ac:dyDescent="0.2">
      <c r="A18" s="5">
        <v>11</v>
      </c>
      <c r="B18" s="6" t="s">
        <v>34</v>
      </c>
      <c r="C18" s="13">
        <v>0</v>
      </c>
      <c r="D18" s="11">
        <f t="shared" si="0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3">
        <f t="shared" si="1"/>
        <v>0</v>
      </c>
    </row>
    <row r="19" spans="1:18" ht="12.75" x14ac:dyDescent="0.2">
      <c r="A19" s="5">
        <v>12</v>
      </c>
      <c r="B19" s="6" t="s">
        <v>1</v>
      </c>
      <c r="C19" s="13">
        <v>0</v>
      </c>
      <c r="D19" s="11">
        <f t="shared" si="0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3">
        <f t="shared" si="1"/>
        <v>0</v>
      </c>
    </row>
    <row r="20" spans="1:18" ht="12.75" x14ac:dyDescent="0.2">
      <c r="A20" s="5">
        <v>13</v>
      </c>
      <c r="B20" s="6" t="s">
        <v>35</v>
      </c>
      <c r="C20" s="7">
        <v>5997.5</v>
      </c>
      <c r="D20" s="11">
        <f t="shared" si="0"/>
        <v>1759</v>
      </c>
      <c r="E20" s="7">
        <v>367</v>
      </c>
      <c r="F20" s="7">
        <v>641</v>
      </c>
      <c r="G20" s="7">
        <v>671</v>
      </c>
      <c r="H20" s="7">
        <v>80</v>
      </c>
      <c r="I20" s="11">
        <v>0</v>
      </c>
      <c r="J20" s="13">
        <v>0</v>
      </c>
      <c r="K20" s="7">
        <v>644</v>
      </c>
      <c r="L20" s="7">
        <v>51</v>
      </c>
      <c r="M20" s="7">
        <v>650</v>
      </c>
      <c r="N20" s="7">
        <v>81</v>
      </c>
      <c r="O20" s="7">
        <v>51</v>
      </c>
      <c r="P20" s="7">
        <v>51</v>
      </c>
      <c r="Q20" s="7">
        <v>644</v>
      </c>
      <c r="R20" s="13">
        <f t="shared" si="1"/>
        <v>-542</v>
      </c>
    </row>
    <row r="21" spans="1:18" ht="12.75" x14ac:dyDescent="0.2">
      <c r="A21" s="5">
        <v>14</v>
      </c>
      <c r="B21" s="6" t="s">
        <v>36</v>
      </c>
      <c r="C21" s="13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3">
        <f t="shared" si="1"/>
        <v>0</v>
      </c>
    </row>
    <row r="22" spans="1:18" ht="12.75" x14ac:dyDescent="0.2">
      <c r="A22" s="5">
        <v>15</v>
      </c>
      <c r="B22" s="6" t="s">
        <v>37</v>
      </c>
      <c r="C22" s="13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3">
        <f t="shared" si="1"/>
        <v>0</v>
      </c>
    </row>
    <row r="23" spans="1:18" ht="12.75" x14ac:dyDescent="0.2">
      <c r="A23" s="5">
        <v>16</v>
      </c>
      <c r="B23" s="6" t="s">
        <v>1</v>
      </c>
      <c r="C23" s="13">
        <v>0</v>
      </c>
      <c r="D23" s="11">
        <f t="shared" si="0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3">
        <f t="shared" si="1"/>
        <v>0</v>
      </c>
    </row>
    <row r="24" spans="1:18" ht="12.75" x14ac:dyDescent="0.2">
      <c r="A24" s="5">
        <v>17</v>
      </c>
      <c r="B24" s="6" t="s">
        <v>0</v>
      </c>
      <c r="C24" s="13">
        <f>SUM(C8:C23)</f>
        <v>272177.21999999997</v>
      </c>
      <c r="D24" s="13">
        <f t="shared" ref="D24:R24" si="2">SUM(D8:D23)</f>
        <v>58258.600000000006</v>
      </c>
      <c r="E24" s="13">
        <f t="shared" si="2"/>
        <v>25804.2</v>
      </c>
      <c r="F24" s="13">
        <f t="shared" si="2"/>
        <v>21017.200000000001</v>
      </c>
      <c r="G24" s="13">
        <f t="shared" si="2"/>
        <v>11005.2</v>
      </c>
      <c r="H24" s="13">
        <f t="shared" si="2"/>
        <v>121</v>
      </c>
      <c r="I24" s="13">
        <f t="shared" si="2"/>
        <v>311</v>
      </c>
      <c r="J24" s="13">
        <f t="shared" si="2"/>
        <v>5786.95</v>
      </c>
      <c r="K24" s="13">
        <f t="shared" si="2"/>
        <v>153918.6</v>
      </c>
      <c r="L24" s="13">
        <f t="shared" si="2"/>
        <v>20934.060000000001</v>
      </c>
      <c r="M24" s="13">
        <f t="shared" si="2"/>
        <v>15514.54</v>
      </c>
      <c r="N24" s="13">
        <f t="shared" si="2"/>
        <v>1335</v>
      </c>
      <c r="O24" s="13">
        <f t="shared" si="2"/>
        <v>7606</v>
      </c>
      <c r="P24" s="13">
        <f t="shared" si="2"/>
        <v>8330</v>
      </c>
      <c r="Q24" s="13">
        <f t="shared" si="2"/>
        <v>10245.200000000001</v>
      </c>
      <c r="R24" s="13">
        <f t="shared" si="2"/>
        <v>5690.8</v>
      </c>
    </row>
    <row r="26" spans="1:18" x14ac:dyDescent="0.15">
      <c r="A26" s="2" t="s">
        <v>38</v>
      </c>
    </row>
  </sheetData>
  <mergeCells count="13">
    <mergeCell ref="M5:M6"/>
    <mergeCell ref="N5:N6"/>
    <mergeCell ref="O5:R5"/>
    <mergeCell ref="A2:R2"/>
    <mergeCell ref="A3:R3"/>
    <mergeCell ref="A4:R4"/>
    <mergeCell ref="A5:A7"/>
    <mergeCell ref="B5:B7"/>
    <mergeCell ref="C5:C6"/>
    <mergeCell ref="D5:I5"/>
    <mergeCell ref="J5:J6"/>
    <mergeCell ref="K5:K6"/>
    <mergeCell ref="L5:L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资产折旧、摊销明细表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2012-06-25T01:27:08Z</dcterms:created>
  <dcterms:modified xsi:type="dcterms:W3CDTF">2012-08-28T02:18:19Z</dcterms:modified>
</cp:coreProperties>
</file>