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9795" tabRatio="370"/>
  </bookViews>
  <sheets>
    <sheet name="现金流量表" sheetId="4" r:id="rId1"/>
  </sheets>
  <calcPr calcId="145621"/>
</workbook>
</file>

<file path=xl/calcChain.xml><?xml version="1.0" encoding="utf-8"?>
<calcChain xmlns="http://schemas.openxmlformats.org/spreadsheetml/2006/main">
  <c r="F2" i="4" l="1"/>
  <c r="D35" i="4" l="1"/>
  <c r="E35" i="4"/>
  <c r="F35" i="4"/>
  <c r="D34" i="4"/>
  <c r="E34" i="4"/>
  <c r="F34" i="4"/>
  <c r="D30" i="4"/>
  <c r="E30" i="4"/>
  <c r="F30" i="4"/>
  <c r="C35" i="4"/>
  <c r="C34" i="4"/>
  <c r="C30" i="4"/>
  <c r="C25" i="4"/>
  <c r="D25" i="4"/>
  <c r="E25" i="4"/>
  <c r="F25" i="4"/>
  <c r="D24" i="4"/>
  <c r="E24" i="4"/>
  <c r="F24" i="4"/>
  <c r="C24" i="4"/>
  <c r="D20" i="4"/>
  <c r="E20" i="4"/>
  <c r="F20" i="4"/>
  <c r="C20" i="4"/>
  <c r="C14" i="4"/>
  <c r="C36" i="4" s="1"/>
  <c r="D13" i="4"/>
  <c r="E13" i="4"/>
  <c r="F13" i="4"/>
  <c r="C13" i="4"/>
  <c r="C8" i="4"/>
  <c r="D8" i="4"/>
  <c r="D14" i="4" s="1"/>
  <c r="D36" i="4" s="1"/>
  <c r="E8" i="4"/>
  <c r="E14" i="4" s="1"/>
  <c r="E36" i="4" s="1"/>
  <c r="F8" i="4"/>
  <c r="F14" i="4" s="1"/>
  <c r="F36" i="4" s="1"/>
</calcChain>
</file>

<file path=xl/sharedStrings.xml><?xml version="1.0" encoding="utf-8"?>
<sst xmlns="http://schemas.openxmlformats.org/spreadsheetml/2006/main" count="43" uniqueCount="39">
  <si>
    <t>项目名称</t>
    <phoneticPr fontId="3" type="noConversion"/>
  </si>
  <si>
    <t>第一季度</t>
    <phoneticPr fontId="3" type="noConversion"/>
  </si>
  <si>
    <t>第二季度</t>
    <phoneticPr fontId="3" type="noConversion"/>
  </si>
  <si>
    <t>第三季度</t>
    <phoneticPr fontId="3" type="noConversion"/>
  </si>
  <si>
    <t>第四季度</t>
    <phoneticPr fontId="3" type="noConversion"/>
  </si>
  <si>
    <t>一、经营活动产生的现金流量</t>
    <phoneticPr fontId="3" type="noConversion"/>
  </si>
  <si>
    <t>销售商品，提供劳务收到的现金</t>
    <phoneticPr fontId="3" type="noConversion"/>
  </si>
  <si>
    <t>收到的税费返还</t>
    <phoneticPr fontId="3" type="noConversion"/>
  </si>
  <si>
    <t>收到的其他与经营活动有关的现金</t>
  </si>
  <si>
    <t>现金流入小计</t>
  </si>
  <si>
    <t>购买商品，接受劳务支付的现金</t>
  </si>
  <si>
    <t>支付给职工以及为职工支付的现金</t>
  </si>
  <si>
    <t>支付的各项税费</t>
    <phoneticPr fontId="3" type="noConversion"/>
  </si>
  <si>
    <t>支付的其他与经营活动有关的现金</t>
  </si>
  <si>
    <t>现金流出小计</t>
  </si>
  <si>
    <t>经营活动产生的现金流量净额</t>
    <phoneticPr fontId="3" type="noConversion"/>
  </si>
  <si>
    <t>二、投资活动产生的现金流量</t>
    <phoneticPr fontId="3" type="noConversion"/>
  </si>
  <si>
    <t>收回投资所收到的现金</t>
  </si>
  <si>
    <t>取得投资收益所收到的现金</t>
    <phoneticPr fontId="3" type="noConversion"/>
  </si>
  <si>
    <t>处置固定资产无形资产其他资产收到的现金净额</t>
  </si>
  <si>
    <t>收到的其他与投资活动有关的现金</t>
  </si>
  <si>
    <t>购建固定资产无形资产其他资产支付的现金</t>
  </si>
  <si>
    <t>投资所支付的现金</t>
    <phoneticPr fontId="3" type="noConversion"/>
  </si>
  <si>
    <t>支付的其他与投资活动有关的现金</t>
  </si>
  <si>
    <t>投资活动产生的现金流量净额</t>
  </si>
  <si>
    <t>三、筹资活动产生的现金流量</t>
    <phoneticPr fontId="3" type="noConversion"/>
  </si>
  <si>
    <t>吸收投资收到的现金</t>
    <phoneticPr fontId="3" type="noConversion"/>
  </si>
  <si>
    <t>借款所收到的现金</t>
  </si>
  <si>
    <t>收到的其他与筹资活动有关的现金</t>
  </si>
  <si>
    <t>偿还债务所支付的现金</t>
    <phoneticPr fontId="3" type="noConversion"/>
  </si>
  <si>
    <t>分配股利利润或偿付利息支付的现金</t>
    <phoneticPr fontId="3" type="noConversion"/>
  </si>
  <si>
    <t>支付的其他与筹资活动有关的现金</t>
  </si>
  <si>
    <t>筹资活动产生的现金流量净额</t>
  </si>
  <si>
    <t>四、现金及现金等价物增加净额</t>
    <phoneticPr fontId="3" type="noConversion"/>
  </si>
  <si>
    <t>现金流量表</t>
    <phoneticPr fontId="3" type="noConversion"/>
  </si>
  <si>
    <t>公司名称       华云信息有限公司</t>
    <phoneticPr fontId="1" type="noConversion"/>
  </si>
  <si>
    <t>制作部门</t>
    <phoneticPr fontId="1" type="noConversion"/>
  </si>
  <si>
    <t>财务部</t>
    <phoneticPr fontId="1" type="noConversion"/>
  </si>
  <si>
    <t>年度：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</si>
</sst>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￥&quot;* #,##0.00_ ;_ &quot;￥&quot;* \-#,##0.00_ ;_ &quot;￥&quot;* &quot;-&quot;??_ ;_ @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4" fillId="2" borderId="1" applyProtection="0">
      <alignment horizontal="center" vertical="center"/>
    </xf>
    <xf numFmtId="0" fontId="2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2">
      <alignment vertical="center"/>
    </xf>
    <xf numFmtId="44" fontId="3" fillId="0" borderId="0" xfId="2" applyNumberFormat="1" applyFont="1">
      <alignment vertical="center"/>
    </xf>
    <xf numFmtId="44" fontId="4" fillId="0" borderId="0" xfId="2" applyNumberFormat="1" applyFont="1" applyAlignment="1">
      <alignment horizontal="right" vertical="center"/>
    </xf>
    <xf numFmtId="44" fontId="4" fillId="0" borderId="0" xfId="2" applyNumberFormat="1" applyFont="1">
      <alignment vertical="center"/>
    </xf>
    <xf numFmtId="0" fontId="2" fillId="0" borderId="0" xfId="2" applyFont="1">
      <alignment vertical="center"/>
    </xf>
    <xf numFmtId="44" fontId="2" fillId="0" borderId="0" xfId="2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44" fontId="0" fillId="0" borderId="2" xfId="0" applyNumberFormat="1" applyBorder="1">
      <alignment vertical="center"/>
    </xf>
    <xf numFmtId="44" fontId="0" fillId="0" borderId="7" xfId="0" applyNumberFormat="1" applyBorder="1">
      <alignment vertical="center"/>
    </xf>
    <xf numFmtId="0" fontId="0" fillId="5" borderId="3" xfId="0" applyFill="1" applyBorder="1">
      <alignment vertical="center"/>
    </xf>
    <xf numFmtId="44" fontId="0" fillId="5" borderId="2" xfId="0" applyNumberFormat="1" applyFill="1" applyBorder="1">
      <alignment vertical="center"/>
    </xf>
    <xf numFmtId="0" fontId="0" fillId="4" borderId="3" xfId="0" applyFill="1" applyBorder="1">
      <alignment vertical="center"/>
    </xf>
    <xf numFmtId="44" fontId="0" fillId="4" borderId="2" xfId="0" applyNumberFormat="1" applyFill="1" applyBorder="1">
      <alignment vertical="center"/>
    </xf>
    <xf numFmtId="0" fontId="0" fillId="6" borderId="3" xfId="0" applyFill="1" applyBorder="1">
      <alignment vertical="center"/>
    </xf>
    <xf numFmtId="44" fontId="0" fillId="6" borderId="2" xfId="0" applyNumberFormat="1" applyFill="1" applyBorder="1">
      <alignment vertical="center"/>
    </xf>
    <xf numFmtId="0" fontId="7" fillId="7" borderId="8" xfId="0" applyFont="1" applyFill="1" applyBorder="1">
      <alignment vertical="center"/>
    </xf>
    <xf numFmtId="44" fontId="7" fillId="7" borderId="9" xfId="0" applyNumberFormat="1" applyFont="1" applyFill="1" applyBorder="1">
      <alignment vertical="center"/>
    </xf>
    <xf numFmtId="44" fontId="0" fillId="5" borderId="7" xfId="0" applyNumberFormat="1" applyFill="1" applyBorder="1">
      <alignment vertical="center"/>
    </xf>
    <xf numFmtId="44" fontId="0" fillId="4" borderId="7" xfId="0" applyNumberFormat="1" applyFill="1" applyBorder="1">
      <alignment vertical="center"/>
    </xf>
    <xf numFmtId="44" fontId="0" fillId="6" borderId="7" xfId="0" applyNumberFormat="1" applyFill="1" applyBorder="1">
      <alignment vertical="center"/>
    </xf>
    <xf numFmtId="44" fontId="7" fillId="7" borderId="10" xfId="0" applyNumberFormat="1" applyFont="1" applyFill="1" applyBorder="1">
      <alignment vertical="center"/>
    </xf>
    <xf numFmtId="0" fontId="5" fillId="0" borderId="0" xfId="2" applyFont="1" applyAlignment="1">
      <alignment horizontal="center" vertical="center"/>
    </xf>
    <xf numFmtId="0" fontId="3" fillId="0" borderId="0" xfId="2" applyFont="1">
      <alignment vertical="center"/>
    </xf>
  </cellXfs>
  <cellStyles count="3">
    <cellStyle name="常规" xfId="0" builtinId="0"/>
    <cellStyle name="常规_现金流量表" xfId="2"/>
    <cellStyle name="自定义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showGridLines="0" tabSelected="1" workbookViewId="0">
      <selection activeCell="B2" sqref="B2:F2"/>
    </sheetView>
  </sheetViews>
  <sheetFormatPr defaultRowHeight="14.25" x14ac:dyDescent="0.15"/>
  <cols>
    <col min="1" max="1" width="9" style="1"/>
    <col min="2" max="2" width="32" style="1" customWidth="1"/>
    <col min="3" max="3" width="19.375" style="6" customWidth="1"/>
    <col min="4" max="4" width="16.875" style="6" customWidth="1"/>
    <col min="5" max="5" width="18.375" style="6" customWidth="1"/>
    <col min="6" max="6" width="18.625" style="6" customWidth="1"/>
    <col min="7" max="16384" width="9" style="1"/>
  </cols>
  <sheetData>
    <row r="1" spans="2:6" ht="26.25" customHeight="1" x14ac:dyDescent="0.15">
      <c r="B1" s="27" t="s">
        <v>34</v>
      </c>
      <c r="C1" s="27"/>
      <c r="D1" s="27"/>
      <c r="E1" s="27"/>
      <c r="F1" s="27"/>
    </row>
    <row r="2" spans="2:6" ht="13.5" customHeight="1" thickBot="1" x14ac:dyDescent="0.2">
      <c r="B2" s="28" t="s">
        <v>35</v>
      </c>
      <c r="C2" s="2" t="s">
        <v>36</v>
      </c>
      <c r="D2" s="2" t="s">
        <v>37</v>
      </c>
      <c r="E2" s="3" t="s">
        <v>38</v>
      </c>
      <c r="F2" s="4" t="str">
        <f ca="1">TEXT(NOW(),"e年")</f>
        <v>2012年</v>
      </c>
    </row>
    <row r="3" spans="2:6" ht="24.75" customHeight="1" x14ac:dyDescent="0.15">
      <c r="B3" s="10" t="s">
        <v>0</v>
      </c>
      <c r="C3" s="11" t="s">
        <v>1</v>
      </c>
      <c r="D3" s="11" t="s">
        <v>2</v>
      </c>
      <c r="E3" s="11" t="s">
        <v>3</v>
      </c>
      <c r="F3" s="12" t="s">
        <v>4</v>
      </c>
    </row>
    <row r="4" spans="2:6" s="5" customFormat="1" ht="16.5" customHeight="1" x14ac:dyDescent="0.15">
      <c r="B4" s="8" t="s">
        <v>5</v>
      </c>
      <c r="C4" s="7"/>
      <c r="D4" s="7"/>
      <c r="E4" s="7"/>
      <c r="F4" s="9"/>
    </row>
    <row r="5" spans="2:6" x14ac:dyDescent="0.15">
      <c r="B5" s="8" t="s">
        <v>6</v>
      </c>
      <c r="C5" s="13">
        <v>593000</v>
      </c>
      <c r="D5" s="13">
        <v>613000</v>
      </c>
      <c r="E5" s="13">
        <v>643000</v>
      </c>
      <c r="F5" s="14">
        <v>713000</v>
      </c>
    </row>
    <row r="6" spans="2:6" x14ac:dyDescent="0.15">
      <c r="B6" s="8" t="s">
        <v>7</v>
      </c>
      <c r="C6" s="13">
        <v>14200</v>
      </c>
      <c r="D6" s="13">
        <v>14500</v>
      </c>
      <c r="E6" s="13">
        <v>14600</v>
      </c>
      <c r="F6" s="14">
        <v>14800</v>
      </c>
    </row>
    <row r="7" spans="2:6" x14ac:dyDescent="0.15">
      <c r="B7" s="8" t="s">
        <v>8</v>
      </c>
      <c r="C7" s="13">
        <v>21000</v>
      </c>
      <c r="D7" s="13">
        <v>88000</v>
      </c>
      <c r="E7" s="13">
        <v>19000</v>
      </c>
      <c r="F7" s="14">
        <v>19300</v>
      </c>
    </row>
    <row r="8" spans="2:6" x14ac:dyDescent="0.15">
      <c r="B8" s="15" t="s">
        <v>9</v>
      </c>
      <c r="C8" s="16">
        <f>SUM(C5:C7)</f>
        <v>628200</v>
      </c>
      <c r="D8" s="16">
        <f t="shared" ref="D8:F8" si="0">SUM(D5:D7)</f>
        <v>715500</v>
      </c>
      <c r="E8" s="16">
        <f t="shared" si="0"/>
        <v>676600</v>
      </c>
      <c r="F8" s="23">
        <f t="shared" si="0"/>
        <v>747100</v>
      </c>
    </row>
    <row r="9" spans="2:6" x14ac:dyDescent="0.15">
      <c r="B9" s="8" t="s">
        <v>10</v>
      </c>
      <c r="C9" s="13">
        <v>125000</v>
      </c>
      <c r="D9" s="13">
        <v>132000</v>
      </c>
      <c r="E9" s="13">
        <v>138000</v>
      </c>
      <c r="F9" s="14">
        <v>143000</v>
      </c>
    </row>
    <row r="10" spans="2:6" x14ac:dyDescent="0.15">
      <c r="B10" s="8" t="s">
        <v>11</v>
      </c>
      <c r="C10" s="13">
        <v>27000</v>
      </c>
      <c r="D10" s="13">
        <v>31000</v>
      </c>
      <c r="E10" s="13">
        <v>35000</v>
      </c>
      <c r="F10" s="14">
        <v>37800</v>
      </c>
    </row>
    <row r="11" spans="2:6" x14ac:dyDescent="0.15">
      <c r="B11" s="8" t="s">
        <v>12</v>
      </c>
      <c r="C11" s="13">
        <v>32800</v>
      </c>
      <c r="D11" s="13">
        <v>43000</v>
      </c>
      <c r="E11" s="13">
        <v>46000</v>
      </c>
      <c r="F11" s="14">
        <v>48000</v>
      </c>
    </row>
    <row r="12" spans="2:6" x14ac:dyDescent="0.15">
      <c r="B12" s="8" t="s">
        <v>13</v>
      </c>
      <c r="C12" s="13">
        <v>2600</v>
      </c>
      <c r="D12" s="13">
        <v>2700</v>
      </c>
      <c r="E12" s="13">
        <v>2800</v>
      </c>
      <c r="F12" s="14">
        <v>2900</v>
      </c>
    </row>
    <row r="13" spans="2:6" x14ac:dyDescent="0.15">
      <c r="B13" s="17" t="s">
        <v>14</v>
      </c>
      <c r="C13" s="18">
        <f>SUM(C9:C12)</f>
        <v>187400</v>
      </c>
      <c r="D13" s="18">
        <f t="shared" ref="D13:F13" si="1">SUM(D9:D12)</f>
        <v>208700</v>
      </c>
      <c r="E13" s="18">
        <f t="shared" si="1"/>
        <v>221800</v>
      </c>
      <c r="F13" s="24">
        <f t="shared" si="1"/>
        <v>231700</v>
      </c>
    </row>
    <row r="14" spans="2:6" x14ac:dyDescent="0.15">
      <c r="B14" s="19" t="s">
        <v>15</v>
      </c>
      <c r="C14" s="20">
        <f>C8-C13</f>
        <v>440800</v>
      </c>
      <c r="D14" s="20">
        <f t="shared" ref="D14:F14" si="2">D8-D13</f>
        <v>506800</v>
      </c>
      <c r="E14" s="20">
        <f t="shared" si="2"/>
        <v>454800</v>
      </c>
      <c r="F14" s="25">
        <f t="shared" si="2"/>
        <v>515400</v>
      </c>
    </row>
    <row r="15" spans="2:6" ht="11.25" customHeight="1" x14ac:dyDescent="0.15">
      <c r="B15" s="8" t="s">
        <v>16</v>
      </c>
      <c r="C15" s="13"/>
      <c r="D15" s="13"/>
      <c r="E15" s="13"/>
      <c r="F15" s="14"/>
    </row>
    <row r="16" spans="2:6" x14ac:dyDescent="0.15">
      <c r="B16" s="8" t="s">
        <v>17</v>
      </c>
      <c r="C16" s="13">
        <v>213000</v>
      </c>
      <c r="D16" s="13">
        <v>175000</v>
      </c>
      <c r="E16" s="13">
        <v>191000</v>
      </c>
      <c r="F16" s="14">
        <v>177000</v>
      </c>
    </row>
    <row r="17" spans="2:6" x14ac:dyDescent="0.15">
      <c r="B17" s="8" t="s">
        <v>18</v>
      </c>
      <c r="C17" s="13">
        <v>31000</v>
      </c>
      <c r="D17" s="13">
        <v>28000</v>
      </c>
      <c r="E17" s="13">
        <v>29000</v>
      </c>
      <c r="F17" s="14">
        <v>25000</v>
      </c>
    </row>
    <row r="18" spans="2:6" x14ac:dyDescent="0.15">
      <c r="B18" s="8" t="s">
        <v>19</v>
      </c>
      <c r="C18" s="13">
        <v>4600</v>
      </c>
      <c r="D18" s="13">
        <v>4000</v>
      </c>
      <c r="E18" s="13">
        <v>4200</v>
      </c>
      <c r="F18" s="14">
        <v>4300</v>
      </c>
    </row>
    <row r="19" spans="2:6" x14ac:dyDescent="0.15">
      <c r="B19" s="8" t="s">
        <v>20</v>
      </c>
      <c r="C19" s="13">
        <v>1800</v>
      </c>
      <c r="D19" s="13">
        <v>1600</v>
      </c>
      <c r="E19" s="13">
        <v>1500</v>
      </c>
      <c r="F19" s="14">
        <v>1700</v>
      </c>
    </row>
    <row r="20" spans="2:6" x14ac:dyDescent="0.15">
      <c r="B20" s="15" t="s">
        <v>9</v>
      </c>
      <c r="C20" s="16">
        <f>SUM(C16:C19)</f>
        <v>250400</v>
      </c>
      <c r="D20" s="16">
        <f t="shared" ref="D20:F20" si="3">SUM(D16:D19)</f>
        <v>208600</v>
      </c>
      <c r="E20" s="16">
        <f t="shared" si="3"/>
        <v>225700</v>
      </c>
      <c r="F20" s="23">
        <f t="shared" si="3"/>
        <v>208000</v>
      </c>
    </row>
    <row r="21" spans="2:6" x14ac:dyDescent="0.15">
      <c r="B21" s="8" t="s">
        <v>21</v>
      </c>
      <c r="C21" s="13">
        <v>30500</v>
      </c>
      <c r="D21" s="13">
        <v>30200</v>
      </c>
      <c r="E21" s="13">
        <v>30800</v>
      </c>
      <c r="F21" s="14">
        <v>32000</v>
      </c>
    </row>
    <row r="22" spans="2:6" x14ac:dyDescent="0.15">
      <c r="B22" s="8" t="s">
        <v>22</v>
      </c>
      <c r="C22" s="13">
        <v>2600</v>
      </c>
      <c r="D22" s="13">
        <v>4300</v>
      </c>
      <c r="E22" s="13">
        <v>5200</v>
      </c>
      <c r="F22" s="14">
        <v>4000</v>
      </c>
    </row>
    <row r="23" spans="2:6" x14ac:dyDescent="0.15">
      <c r="B23" s="8" t="s">
        <v>23</v>
      </c>
      <c r="C23" s="13">
        <v>560</v>
      </c>
      <c r="D23" s="13">
        <v>780</v>
      </c>
      <c r="E23" s="13">
        <v>850</v>
      </c>
      <c r="F23" s="14">
        <v>930</v>
      </c>
    </row>
    <row r="24" spans="2:6" x14ac:dyDescent="0.15">
      <c r="B24" s="17" t="s">
        <v>14</v>
      </c>
      <c r="C24" s="18">
        <f>SUM(C21:C23)</f>
        <v>33660</v>
      </c>
      <c r="D24" s="18">
        <f t="shared" ref="D24:F24" si="4">SUM(D21:D23)</f>
        <v>35280</v>
      </c>
      <c r="E24" s="18">
        <f t="shared" si="4"/>
        <v>36850</v>
      </c>
      <c r="F24" s="24">
        <f t="shared" si="4"/>
        <v>36930</v>
      </c>
    </row>
    <row r="25" spans="2:6" x14ac:dyDescent="0.15">
      <c r="B25" s="19" t="s">
        <v>24</v>
      </c>
      <c r="C25" s="20">
        <f>C20-C24</f>
        <v>216740</v>
      </c>
      <c r="D25" s="20">
        <f t="shared" ref="D25:F25" si="5">D20-D24</f>
        <v>173320</v>
      </c>
      <c r="E25" s="20">
        <f t="shared" si="5"/>
        <v>188850</v>
      </c>
      <c r="F25" s="25">
        <f t="shared" si="5"/>
        <v>171070</v>
      </c>
    </row>
    <row r="26" spans="2:6" x14ac:dyDescent="0.15">
      <c r="B26" s="8" t="s">
        <v>25</v>
      </c>
      <c r="C26" s="13"/>
      <c r="D26" s="13"/>
      <c r="E26" s="13"/>
      <c r="F26" s="14"/>
    </row>
    <row r="27" spans="2:6" x14ac:dyDescent="0.15">
      <c r="B27" s="8" t="s">
        <v>26</v>
      </c>
      <c r="C27" s="13">
        <v>133000</v>
      </c>
      <c r="D27" s="13">
        <v>93000</v>
      </c>
      <c r="E27" s="13">
        <v>183000</v>
      </c>
      <c r="F27" s="14">
        <v>63000</v>
      </c>
    </row>
    <row r="28" spans="2:6" x14ac:dyDescent="0.15">
      <c r="B28" s="8" t="s">
        <v>27</v>
      </c>
      <c r="C28" s="13">
        <v>313000</v>
      </c>
      <c r="D28" s="13">
        <v>243000</v>
      </c>
      <c r="E28" s="13">
        <v>113000</v>
      </c>
      <c r="F28" s="14">
        <v>133000</v>
      </c>
    </row>
    <row r="29" spans="2:6" x14ac:dyDescent="0.15">
      <c r="B29" s="8" t="s">
        <v>28</v>
      </c>
      <c r="C29" s="13">
        <v>5000</v>
      </c>
      <c r="D29" s="13">
        <v>3000</v>
      </c>
      <c r="E29" s="13">
        <v>2500</v>
      </c>
      <c r="F29" s="14">
        <v>1800</v>
      </c>
    </row>
    <row r="30" spans="2:6" x14ac:dyDescent="0.15">
      <c r="B30" s="15" t="s">
        <v>9</v>
      </c>
      <c r="C30" s="16">
        <f>SUM(C27:C29)</f>
        <v>451000</v>
      </c>
      <c r="D30" s="16">
        <f t="shared" ref="D30:F30" si="6">SUM(D27:D29)</f>
        <v>339000</v>
      </c>
      <c r="E30" s="16">
        <f t="shared" si="6"/>
        <v>298500</v>
      </c>
      <c r="F30" s="23">
        <f t="shared" si="6"/>
        <v>197800</v>
      </c>
    </row>
    <row r="31" spans="2:6" x14ac:dyDescent="0.15">
      <c r="B31" s="8" t="s">
        <v>29</v>
      </c>
      <c r="C31" s="13">
        <v>71000</v>
      </c>
      <c r="D31" s="13">
        <v>133000</v>
      </c>
      <c r="E31" s="13">
        <v>159000</v>
      </c>
      <c r="F31" s="14">
        <v>33000</v>
      </c>
    </row>
    <row r="32" spans="2:6" x14ac:dyDescent="0.15">
      <c r="B32" s="8" t="s">
        <v>30</v>
      </c>
      <c r="C32" s="13">
        <v>5000</v>
      </c>
      <c r="D32" s="13">
        <v>12000</v>
      </c>
      <c r="E32" s="13">
        <v>13200</v>
      </c>
      <c r="F32" s="14">
        <v>20500</v>
      </c>
    </row>
    <row r="33" spans="2:6" x14ac:dyDescent="0.15">
      <c r="B33" s="8" t="s">
        <v>31</v>
      </c>
      <c r="C33" s="13">
        <v>23000</v>
      </c>
      <c r="D33" s="13">
        <v>24000</v>
      </c>
      <c r="E33" s="13">
        <v>21000</v>
      </c>
      <c r="F33" s="14">
        <v>22800</v>
      </c>
    </row>
    <row r="34" spans="2:6" x14ac:dyDescent="0.15">
      <c r="B34" s="17" t="s">
        <v>14</v>
      </c>
      <c r="C34" s="18">
        <f>SUM(C31:C33)</f>
        <v>99000</v>
      </c>
      <c r="D34" s="18">
        <f t="shared" ref="D34:F34" si="7">SUM(D31:D33)</f>
        <v>169000</v>
      </c>
      <c r="E34" s="18">
        <f t="shared" si="7"/>
        <v>193200</v>
      </c>
      <c r="F34" s="24">
        <f t="shared" si="7"/>
        <v>76300</v>
      </c>
    </row>
    <row r="35" spans="2:6" x14ac:dyDescent="0.15">
      <c r="B35" s="19" t="s">
        <v>32</v>
      </c>
      <c r="C35" s="20">
        <f>C30-C34</f>
        <v>352000</v>
      </c>
      <c r="D35" s="20">
        <f t="shared" ref="D35:F35" si="8">D30-D34</f>
        <v>170000</v>
      </c>
      <c r="E35" s="20">
        <f t="shared" si="8"/>
        <v>105300</v>
      </c>
      <c r="F35" s="25">
        <f t="shared" si="8"/>
        <v>121500</v>
      </c>
    </row>
    <row r="36" spans="2:6" s="5" customFormat="1" ht="18" customHeight="1" thickBot="1" x14ac:dyDescent="0.2">
      <c r="B36" s="21" t="s">
        <v>33</v>
      </c>
      <c r="C36" s="22">
        <f t="shared" ref="C36:F36" si="9">C14+C25+C35</f>
        <v>1009540</v>
      </c>
      <c r="D36" s="22">
        <f t="shared" si="9"/>
        <v>850120</v>
      </c>
      <c r="E36" s="22">
        <f t="shared" si="9"/>
        <v>748950</v>
      </c>
      <c r="F36" s="26">
        <f t="shared" si="9"/>
        <v>807970</v>
      </c>
    </row>
  </sheetData>
  <mergeCells count="1">
    <mergeCell ref="B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现金流量表</vt:lpstr>
    </vt:vector>
  </TitlesOfParts>
  <Company>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Microsoft Office</cp:lastModifiedBy>
  <dcterms:created xsi:type="dcterms:W3CDTF">2012-06-25T12:59:39Z</dcterms:created>
  <dcterms:modified xsi:type="dcterms:W3CDTF">2012-08-28T02:21:40Z</dcterms:modified>
</cp:coreProperties>
</file>