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20" windowHeight="11370"/>
  </bookViews>
  <sheets>
    <sheet name="销售利润变动趋势分析" sheetId="2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15" i="2" l="1"/>
  <c r="E15" i="2"/>
  <c r="C15" i="2"/>
  <c r="D14" i="2"/>
  <c r="G14" i="2" s="1"/>
  <c r="G13" i="2"/>
  <c r="G12" i="2"/>
  <c r="G11" i="2"/>
  <c r="G10" i="2"/>
  <c r="G9" i="2"/>
  <c r="G8" i="2"/>
  <c r="G7" i="2"/>
  <c r="G6" i="2"/>
  <c r="G5" i="2"/>
  <c r="G4" i="2"/>
  <c r="G3" i="2"/>
  <c r="G15" i="2" l="1"/>
  <c r="D15" i="2"/>
</calcChain>
</file>

<file path=xl/sharedStrings.xml><?xml version="1.0" encoding="utf-8"?>
<sst xmlns="http://schemas.openxmlformats.org/spreadsheetml/2006/main" count="20" uniqueCount="20">
  <si>
    <t>月份</t>
    <phoneticPr fontId="2" type="noConversion"/>
  </si>
  <si>
    <t>销售收入</t>
    <phoneticPr fontId="2" type="noConversion"/>
  </si>
  <si>
    <t>销售费用</t>
    <phoneticPr fontId="2" type="noConversion"/>
  </si>
  <si>
    <t>合计</t>
    <phoneticPr fontId="2" type="noConversion"/>
  </si>
  <si>
    <t>销售成本</t>
    <phoneticPr fontId="2" type="noConversion"/>
  </si>
  <si>
    <t>销售税金</t>
    <phoneticPr fontId="2" type="noConversion"/>
  </si>
  <si>
    <t>销售利润统计表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</si>
  <si>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</si>
  <si>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</si>
  <si>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</si>
  <si>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</si>
  <si>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</si>
  <si>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</si>
  <si>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</si>
  <si>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</si>
  <si>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</si>
  <si>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</si>
  <si>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</si>
  <si>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</si>
  <si>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销售利润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</si>
</sst>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7" fontId="2" fillId="0" borderId="1" xfId="0" applyNumberFormat="1" applyFont="1" applyBorder="1" applyAlignment="1" applyProtection="1">
      <alignment horizontal="center" vertical="center"/>
      <protection locked="0"/>
    </xf>
    <xf numFmtId="177" fontId="4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销售利润趋势分析表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销售利润变动趋势分析!$G$2</c:f>
              <c:strCache>
                <c:ptCount val="1"/>
                <c:pt idx="0">
                  <c:v>销售利润</c:v>
                </c:pt>
              </c:strCache>
            </c:strRef>
          </c:tx>
          <c:val>
            <c:numRef>
              <c:f>销售利润变动趋势分析!$G$3:$G$14</c:f>
              <c:numCache>
                <c:formatCode>0.00_);[Red]\(0.00\)</c:formatCode>
                <c:ptCount val="12"/>
                <c:pt idx="0">
                  <c:v>2096.1299999999997</c:v>
                </c:pt>
                <c:pt idx="1">
                  <c:v>1946.13</c:v>
                </c:pt>
                <c:pt idx="2">
                  <c:v>2055.0200000000004</c:v>
                </c:pt>
                <c:pt idx="3">
                  <c:v>1380.94</c:v>
                </c:pt>
                <c:pt idx="4">
                  <c:v>1627.6</c:v>
                </c:pt>
                <c:pt idx="5">
                  <c:v>1626.3899999999994</c:v>
                </c:pt>
                <c:pt idx="6">
                  <c:v>2045.7299999999998</c:v>
                </c:pt>
                <c:pt idx="7">
                  <c:v>2721.3199999999993</c:v>
                </c:pt>
                <c:pt idx="8">
                  <c:v>1129.1500000000003</c:v>
                </c:pt>
                <c:pt idx="9">
                  <c:v>1216.5399999999995</c:v>
                </c:pt>
                <c:pt idx="10">
                  <c:v>1572.8000000000002</c:v>
                </c:pt>
                <c:pt idx="11">
                  <c:v>2041.2144670839807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销售利润变动趋势分析!$C$2</c:f>
              <c:strCache>
                <c:ptCount val="1"/>
                <c:pt idx="0">
                  <c:v>销售收入</c:v>
                </c:pt>
              </c:strCache>
            </c:strRef>
          </c:tx>
          <c:trendline>
            <c:trendlineType val="linear"/>
            <c:forward val="2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销售利润变动趋势分析!$C$3:$C$14</c:f>
              <c:numCache>
                <c:formatCode>0.00_);[Red]\(0.00\)</c:formatCode>
                <c:ptCount val="12"/>
                <c:pt idx="0">
                  <c:v>10652</c:v>
                </c:pt>
                <c:pt idx="1">
                  <c:v>10956</c:v>
                </c:pt>
                <c:pt idx="2">
                  <c:v>11528</c:v>
                </c:pt>
                <c:pt idx="3">
                  <c:v>9562</c:v>
                </c:pt>
                <c:pt idx="4">
                  <c:v>9623</c:v>
                </c:pt>
                <c:pt idx="5">
                  <c:v>10523</c:v>
                </c:pt>
                <c:pt idx="6">
                  <c:v>11252</c:v>
                </c:pt>
                <c:pt idx="7">
                  <c:v>12536</c:v>
                </c:pt>
                <c:pt idx="8">
                  <c:v>8526</c:v>
                </c:pt>
                <c:pt idx="9">
                  <c:v>8027</c:v>
                </c:pt>
                <c:pt idx="10">
                  <c:v>9523</c:v>
                </c:pt>
                <c:pt idx="11">
                  <c:v>9868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销售利润变动趋势分析!$D$2</c:f>
              <c:strCache>
                <c:ptCount val="1"/>
                <c:pt idx="0">
                  <c:v>销售成本</c:v>
                </c:pt>
              </c:strCache>
            </c:strRef>
          </c:tx>
          <c:val>
            <c:numRef>
              <c:f>销售利润变动趋势分析!$D$3:$D$14</c:f>
              <c:numCache>
                <c:formatCode>0.00_);[Red]\(0.00\)</c:formatCode>
                <c:ptCount val="12"/>
                <c:pt idx="0">
                  <c:v>7903.5</c:v>
                </c:pt>
                <c:pt idx="1">
                  <c:v>8013.5</c:v>
                </c:pt>
                <c:pt idx="2">
                  <c:v>8352.4</c:v>
                </c:pt>
                <c:pt idx="3">
                  <c:v>7215.5</c:v>
                </c:pt>
                <c:pt idx="4">
                  <c:v>7218.8</c:v>
                </c:pt>
                <c:pt idx="5">
                  <c:v>7885.6</c:v>
                </c:pt>
                <c:pt idx="6">
                  <c:v>7925.8</c:v>
                </c:pt>
                <c:pt idx="7">
                  <c:v>8324.2000000000007</c:v>
                </c:pt>
                <c:pt idx="8">
                  <c:v>6582.4</c:v>
                </c:pt>
                <c:pt idx="9">
                  <c:v>6234.6</c:v>
                </c:pt>
                <c:pt idx="10">
                  <c:v>7251.5</c:v>
                </c:pt>
                <c:pt idx="11">
                  <c:v>7090.2755329160191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71296"/>
        <c:axId val="242473600"/>
      </c:lineChart>
      <c:catAx>
        <c:axId val="24247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73600"/>
        <c:crosses val="autoZero"/>
        <c:auto val="1"/>
        <c:lblAlgn val="ctr"/>
        <c:lblOffset val="100"/>
        <c:noMultiLvlLbl val="0"/>
      </c:catAx>
      <c:valAx>
        <c:axId val="242473600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42471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28575</xdr:rowOff>
    </xdr:from>
    <xdr:to>
      <xdr:col>7</xdr:col>
      <xdr:colOff>381001</xdr:colOff>
      <xdr:row>33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1051;&#24405;&#25991;&#20214;/2010&#24180;&#20197;&#21069;&#30340;&#20070;&#31295;/excel&#22312;&#38144;&#21806;&#20013;&#30340;&#24212;&#29992;108&#20363;/&#36164;&#26009;/&#38144;&#21806;&#25910;&#20837;&#12289;&#25104;&#26412;&#12289;&#36153;&#29992;&#12289;&#31246;&#37329;&#20998;&#26512;&#34920;excel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收入、成本、费用、税金分析表"/>
      <sheetName val="销售收入、成本、费用、税金年度对比表"/>
      <sheetName val="销售收入、成本汇总表"/>
      <sheetName val="分产品销售收入、成本分析表"/>
    </sheetNames>
    <sheetDataSet>
      <sheetData sheetId="0" refreshError="1"/>
      <sheetData sheetId="1" refreshError="1"/>
      <sheetData sheetId="2" refreshError="1"/>
      <sheetData sheetId="3" refreshError="1">
        <row r="238">
          <cell r="C238">
            <v>7.5507816271232242</v>
          </cell>
        </row>
        <row r="241">
          <cell r="N241">
            <v>7090.2755329160191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showGridLines="0" tabSelected="1" workbookViewId="0">
      <selection activeCell="L21" sqref="L21"/>
    </sheetView>
  </sheetViews>
  <sheetFormatPr defaultRowHeight="13.5" x14ac:dyDescent="0.15"/>
  <cols>
    <col min="1" max="1" width="2.75" customWidth="1"/>
    <col min="3" max="3" width="11.125" customWidth="1"/>
    <col min="4" max="4" width="16.25" customWidth="1"/>
    <col min="5" max="5" width="9.75" customWidth="1"/>
    <col min="6" max="6" width="10.75" customWidth="1"/>
    <col min="7" max="7" width="9.25" customWidth="1"/>
  </cols>
  <sheetData>
    <row r="1" spans="2:7" ht="33.75" customHeight="1" x14ac:dyDescent="0.15">
      <c r="B1" s="11" t="s">
        <v>6</v>
      </c>
      <c r="C1" s="11"/>
      <c r="D1" s="11"/>
      <c r="E1" s="11"/>
      <c r="F1" s="11"/>
      <c r="G1" s="11"/>
    </row>
    <row r="2" spans="2:7" ht="18.75" customHeight="1" x14ac:dyDescent="0.15">
      <c r="B2" s="1" t="s">
        <v>0</v>
      </c>
      <c r="C2" s="1" t="s">
        <v>1</v>
      </c>
      <c r="D2" s="1" t="s">
        <v>4</v>
      </c>
      <c r="E2" s="1" t="s">
        <v>2</v>
      </c>
      <c r="F2" s="1" t="s">
        <v>5</v>
      </c>
      <c r="G2" s="1" t="s">
        <v>19</v>
      </c>
    </row>
    <row r="3" spans="2:7" ht="12" customHeight="1" x14ac:dyDescent="0.15">
      <c r="B3" s="2" t="s">
        <v>7</v>
      </c>
      <c r="C3" s="4">
        <v>10652</v>
      </c>
      <c r="D3" s="8">
        <v>7903.5</v>
      </c>
      <c r="E3" s="5">
        <v>352.01</v>
      </c>
      <c r="F3" s="6">
        <v>300.36</v>
      </c>
      <c r="G3" s="10">
        <f>C3-D3-E3-F3</f>
        <v>2096.1299999999997</v>
      </c>
    </row>
    <row r="4" spans="2:7" ht="12" customHeight="1" x14ac:dyDescent="0.15">
      <c r="B4" s="2" t="s">
        <v>8</v>
      </c>
      <c r="C4" s="4">
        <v>10956</v>
      </c>
      <c r="D4" s="8">
        <v>8013.5</v>
      </c>
      <c r="E4" s="5">
        <v>353.25</v>
      </c>
      <c r="F4" s="6">
        <v>643.12</v>
      </c>
      <c r="G4" s="10">
        <f t="shared" ref="G4:G14" si="0">C4-D4-E4-F4</f>
        <v>1946.13</v>
      </c>
    </row>
    <row r="5" spans="2:7" ht="12" customHeight="1" x14ac:dyDescent="0.15">
      <c r="B5" s="2" t="s">
        <v>9</v>
      </c>
      <c r="C5" s="4">
        <v>11528</v>
      </c>
      <c r="D5" s="8">
        <v>8352.4</v>
      </c>
      <c r="E5" s="5">
        <v>452.02</v>
      </c>
      <c r="F5" s="6">
        <v>668.56</v>
      </c>
      <c r="G5" s="10">
        <f t="shared" si="0"/>
        <v>2055.0200000000004</v>
      </c>
    </row>
    <row r="6" spans="2:7" ht="12" customHeight="1" x14ac:dyDescent="0.15">
      <c r="B6" s="2" t="s">
        <v>10</v>
      </c>
      <c r="C6" s="4">
        <v>9562</v>
      </c>
      <c r="D6" s="8">
        <v>7215.5</v>
      </c>
      <c r="E6" s="5">
        <v>402.31</v>
      </c>
      <c r="F6" s="6">
        <v>563.25</v>
      </c>
      <c r="G6" s="10">
        <f t="shared" si="0"/>
        <v>1380.94</v>
      </c>
    </row>
    <row r="7" spans="2:7" ht="12" customHeight="1" x14ac:dyDescent="0.15">
      <c r="B7" s="2" t="s">
        <v>11</v>
      </c>
      <c r="C7" s="4">
        <v>9623</v>
      </c>
      <c r="D7" s="8">
        <v>7218.8</v>
      </c>
      <c r="E7" s="5">
        <v>420.35</v>
      </c>
      <c r="F7" s="6">
        <v>356.25</v>
      </c>
      <c r="G7" s="10">
        <f t="shared" si="0"/>
        <v>1627.6</v>
      </c>
    </row>
    <row r="8" spans="2:7" ht="12" customHeight="1" x14ac:dyDescent="0.15">
      <c r="B8" s="2" t="s">
        <v>12</v>
      </c>
      <c r="C8" s="4">
        <v>10523</v>
      </c>
      <c r="D8" s="8">
        <v>7885.6</v>
      </c>
      <c r="E8" s="5">
        <v>482.36</v>
      </c>
      <c r="F8" s="6">
        <v>528.65</v>
      </c>
      <c r="G8" s="10">
        <f t="shared" si="0"/>
        <v>1626.3899999999994</v>
      </c>
    </row>
    <row r="9" spans="2:7" ht="12" customHeight="1" x14ac:dyDescent="0.15">
      <c r="B9" s="2" t="s">
        <v>13</v>
      </c>
      <c r="C9" s="4">
        <v>11252</v>
      </c>
      <c r="D9" s="8">
        <v>7925.8</v>
      </c>
      <c r="E9" s="5">
        <v>585.25</v>
      </c>
      <c r="F9" s="6">
        <v>695.22</v>
      </c>
      <c r="G9" s="10">
        <f t="shared" si="0"/>
        <v>2045.7299999999998</v>
      </c>
    </row>
    <row r="10" spans="2:7" ht="12" customHeight="1" x14ac:dyDescent="0.15">
      <c r="B10" s="2" t="s">
        <v>14</v>
      </c>
      <c r="C10" s="4">
        <v>12536</v>
      </c>
      <c r="D10" s="8">
        <v>8324.2000000000007</v>
      </c>
      <c r="E10" s="5">
        <v>685.23</v>
      </c>
      <c r="F10" s="6">
        <v>805.25</v>
      </c>
      <c r="G10" s="10">
        <f t="shared" si="0"/>
        <v>2721.3199999999993</v>
      </c>
    </row>
    <row r="11" spans="2:7" ht="12" customHeight="1" x14ac:dyDescent="0.15">
      <c r="B11" s="2" t="s">
        <v>15</v>
      </c>
      <c r="C11" s="4">
        <v>8526</v>
      </c>
      <c r="D11" s="8">
        <v>6582.4</v>
      </c>
      <c r="E11" s="5">
        <v>569.24</v>
      </c>
      <c r="F11" s="6">
        <v>245.21</v>
      </c>
      <c r="G11" s="10">
        <f t="shared" si="0"/>
        <v>1129.1500000000003</v>
      </c>
    </row>
    <row r="12" spans="2:7" ht="12" customHeight="1" x14ac:dyDescent="0.15">
      <c r="B12" s="2" t="s">
        <v>16</v>
      </c>
      <c r="C12" s="4">
        <v>8027</v>
      </c>
      <c r="D12" s="8">
        <v>6234.6</v>
      </c>
      <c r="E12" s="5">
        <v>352.65</v>
      </c>
      <c r="F12" s="6">
        <v>223.21</v>
      </c>
      <c r="G12" s="10">
        <f t="shared" si="0"/>
        <v>1216.5399999999995</v>
      </c>
    </row>
    <row r="13" spans="2:7" ht="12" customHeight="1" x14ac:dyDescent="0.15">
      <c r="B13" s="2" t="s">
        <v>17</v>
      </c>
      <c r="C13" s="4">
        <v>9523</v>
      </c>
      <c r="D13" s="8">
        <v>7251.5</v>
      </c>
      <c r="E13" s="5">
        <v>342.12</v>
      </c>
      <c r="F13" s="6">
        <v>356.58</v>
      </c>
      <c r="G13" s="10">
        <f t="shared" si="0"/>
        <v>1572.8000000000002</v>
      </c>
    </row>
    <row r="14" spans="2:7" ht="12" customHeight="1" x14ac:dyDescent="0.15">
      <c r="B14" s="2" t="s">
        <v>18</v>
      </c>
      <c r="C14" s="4">
        <v>9868</v>
      </c>
      <c r="D14" s="8">
        <f>[1]分产品销售收入、成本分析表!$N$241</f>
        <v>7090.2755329160191</v>
      </c>
      <c r="E14" s="5">
        <v>378.26</v>
      </c>
      <c r="F14" s="6">
        <v>358.25</v>
      </c>
      <c r="G14" s="10">
        <f t="shared" si="0"/>
        <v>2041.2144670839807</v>
      </c>
    </row>
    <row r="15" spans="2:7" ht="15" customHeight="1" x14ac:dyDescent="0.15">
      <c r="B15" s="3" t="s">
        <v>3</v>
      </c>
      <c r="C15" s="7">
        <f>SUM(C3:C14)</f>
        <v>122576</v>
      </c>
      <c r="D15" s="9">
        <f>SUM(D3:D14)</f>
        <v>89998.075532916017</v>
      </c>
      <c r="E15" s="7">
        <f>SUM(E3:E14)</f>
        <v>5375.05</v>
      </c>
      <c r="F15" s="7">
        <f>SUM(F3:F14)</f>
        <v>5743.91</v>
      </c>
      <c r="G15" s="7">
        <f>SUM(G3:G14)</f>
        <v>21458.964467083981</v>
      </c>
    </row>
  </sheetData>
  <mergeCells count="1">
    <mergeCell ref="B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销售利润变动趋势分析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2012-06-21T08:12:12Z</dcterms:created>
  <dcterms:modified xsi:type="dcterms:W3CDTF">2012-08-27T22:56:09Z</dcterms:modified>
</cp:coreProperties>
</file>