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" windowWidth="17055" windowHeight="6585" tabRatio="886"/>
  </bookViews>
  <sheets>
    <sheet name="应付账款记录表" sheetId="1" r:id="rId1"/>
    <sheet name="Sheet2" sheetId="4" r:id="rId2"/>
    <sheet name="Sheet3" sheetId="3" r:id="rId3"/>
  </sheets>
  <definedNames>
    <definedName name="单位名称">应付账款记录表!$B$4:$B$18</definedName>
    <definedName name="已付金额">应付账款记录表!$F$4:$F$18</definedName>
    <definedName name="已逾期金额">应付账款记录表!$L$4:$L$18</definedName>
    <definedName name="应付金额">应付账款记录表!$E$4:$E$18</definedName>
  </definedNames>
  <calcPr calcId="145621"/>
</workbook>
</file>

<file path=xl/calcChain.xml><?xml version="1.0" encoding="utf-8"?>
<calcChain xmlns="http://schemas.openxmlformats.org/spreadsheetml/2006/main">
  <c r="I5" i="1" l="1"/>
  <c r="J5" i="1"/>
  <c r="K5" i="1" s="1"/>
  <c r="I6" i="1"/>
  <c r="I7" i="1"/>
  <c r="I8" i="1"/>
  <c r="J8" i="1"/>
  <c r="K8" i="1" s="1"/>
  <c r="L8" i="1"/>
  <c r="I9" i="1"/>
  <c r="I10" i="1"/>
  <c r="I11" i="1"/>
  <c r="I12" i="1"/>
  <c r="I13" i="1"/>
  <c r="I14" i="1"/>
  <c r="I15" i="1"/>
  <c r="I16" i="1"/>
  <c r="I17" i="1"/>
  <c r="I1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C2" i="1"/>
  <c r="J4" i="1" s="1"/>
  <c r="K4" i="1" s="1"/>
  <c r="L5" i="1" l="1"/>
  <c r="J18" i="1"/>
  <c r="J16" i="1"/>
  <c r="J15" i="1"/>
  <c r="K15" i="1" s="1"/>
  <c r="J13" i="1"/>
  <c r="J17" i="1"/>
  <c r="J14" i="1"/>
  <c r="L15" i="1"/>
  <c r="J12" i="1"/>
  <c r="J11" i="1"/>
  <c r="J10" i="1"/>
  <c r="J9" i="1"/>
  <c r="J7" i="1"/>
  <c r="J6" i="1"/>
  <c r="L4" i="1"/>
  <c r="K14" i="1" l="1"/>
  <c r="L14" i="1"/>
  <c r="K13" i="1"/>
  <c r="L13" i="1"/>
  <c r="K16" i="1"/>
  <c r="L16" i="1"/>
  <c r="K17" i="1"/>
  <c r="L17" i="1"/>
  <c r="K18" i="1"/>
  <c r="L18" i="1"/>
  <c r="K7" i="1"/>
  <c r="L7" i="1"/>
  <c r="K10" i="1"/>
  <c r="L10" i="1"/>
  <c r="K12" i="1"/>
  <c r="L12" i="1"/>
  <c r="K6" i="1"/>
  <c r="L6" i="1"/>
  <c r="K9" i="1"/>
  <c r="L9" i="1"/>
  <c r="K11" i="1"/>
  <c r="L11" i="1"/>
</calcChain>
</file>

<file path=xl/sharedStrings.xml><?xml version="1.0" encoding="utf-8"?>
<sst xmlns="http://schemas.openxmlformats.org/spreadsheetml/2006/main" count="46" uniqueCount="37">
  <si>
    <t>制表人：</t>
    <phoneticPr fontId="1" type="noConversion"/>
  </si>
  <si>
    <t>审核：</t>
    <phoneticPr fontId="1" type="noConversion"/>
  </si>
  <si>
    <t>序号</t>
    <phoneticPr fontId="1" type="noConversion"/>
  </si>
  <si>
    <t>供应商简称</t>
    <phoneticPr fontId="1" type="noConversion"/>
  </si>
  <si>
    <t>发票日期</t>
    <phoneticPr fontId="1" type="noConversion"/>
  </si>
  <si>
    <t>发票号码</t>
    <phoneticPr fontId="1" type="noConversion"/>
  </si>
  <si>
    <t>发票金额</t>
    <phoneticPr fontId="1" type="noConversion"/>
  </si>
  <si>
    <t>已付金额</t>
    <phoneticPr fontId="1" type="noConversion"/>
  </si>
  <si>
    <t>余额</t>
    <phoneticPr fontId="1" type="noConversion"/>
  </si>
  <si>
    <t>结帐期</t>
    <phoneticPr fontId="1" type="noConversion"/>
  </si>
  <si>
    <t>到期日期</t>
    <phoneticPr fontId="1" type="noConversion"/>
  </si>
  <si>
    <t>状态</t>
    <phoneticPr fontId="1" type="noConversion"/>
  </si>
  <si>
    <t>已逾期余额</t>
    <phoneticPr fontId="1" type="noConversion"/>
  </si>
  <si>
    <t>应 付 账 款 清 单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</si>
  <si>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</si>
  <si>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</si>
  <si>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</si>
  <si>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</si>
  <si>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</si>
  <si>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</si>
  <si>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</si>
  <si>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</si>
  <si>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</si>
  <si>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</si>
  <si>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</si>
  <si>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</si>
  <si>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</si>
  <si>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</si>
  <si>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</si>
  <si>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南京宙闪</t>
  </si>
  <si>
    <t>镇江祥美</t>
  </si>
  <si>
    <t>当前日期</t>
    <phoneticPr fontId="1" type="noConversion"/>
  </si>
  <si>
    <r>
      <t>逾期天</t>
    </r>
    <r>
      <rPr>
        <sz val="11"/>
        <color theme="0"/>
        <rFont val="宋体"/>
        <family val="3"/>
        <charset val="134"/>
        <scheme val="major"/>
      </rPr>
      <t>数</t>
    </r>
    <phoneticPr fontId="1" type="noConversion"/>
  </si>
  <si>
    <t>中途快运</t>
  </si>
  <si>
    <t>上海美特邦</t>
  </si>
  <si>
    <t>南京希尔</t>
  </si>
  <si>
    <t>北京红枫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</si>
</sst>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大黑简体"/>
      <family val="3"/>
      <charset val="134"/>
    </font>
    <font>
      <b/>
      <u val="singleAccounting"/>
      <sz val="22"/>
      <color theme="1"/>
      <name val="黑体"/>
      <family val="3"/>
      <charset val="134"/>
    </font>
    <font>
      <sz val="10.5"/>
      <color theme="1"/>
      <name val="汉仪中黑简"/>
      <family val="3"/>
      <charset val="134"/>
    </font>
    <font>
      <sz val="10"/>
      <color theme="1"/>
      <name val="GulimChe"/>
      <family val="3"/>
      <charset val="129"/>
    </font>
    <font>
      <sz val="10"/>
      <name val="Dotum"/>
      <family val="2"/>
      <charset val="129"/>
    </font>
    <font>
      <b/>
      <sz val="11"/>
      <color theme="0"/>
      <name val="宋体"/>
      <family val="3"/>
      <charset val="134"/>
      <scheme val="major"/>
    </font>
    <font>
      <sz val="11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4" sqref="L4:L18"/>
    </sheetView>
  </sheetViews>
  <sheetFormatPr defaultRowHeight="13.5"/>
  <cols>
    <col min="1" max="1" width="5.625" customWidth="1"/>
    <col min="2" max="2" width="9.875" customWidth="1"/>
    <col min="3" max="3" width="10.375" customWidth="1"/>
    <col min="4" max="4" width="8.5" customWidth="1"/>
    <col min="5" max="6" width="8.125" customWidth="1"/>
    <col min="7" max="7" width="8.625" customWidth="1"/>
    <col min="8" max="8" width="9" customWidth="1"/>
    <col min="9" max="9" width="10.125" customWidth="1"/>
    <col min="10" max="10" width="10" customWidth="1"/>
    <col min="11" max="11" width="7.625" customWidth="1"/>
    <col min="12" max="12" width="9.25" customWidth="1"/>
  </cols>
  <sheetData>
    <row r="1" spans="1:12" ht="29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B2" s="1" t="s">
        <v>31</v>
      </c>
      <c r="C2" s="3">
        <f ca="1">TODAY()</f>
        <v>41495</v>
      </c>
      <c r="D2" s="1"/>
      <c r="E2" s="1"/>
      <c r="F2" s="1"/>
      <c r="G2" s="1" t="s">
        <v>0</v>
      </c>
      <c r="H2" s="1"/>
      <c r="J2" s="2" t="s">
        <v>1</v>
      </c>
    </row>
    <row r="3" spans="1:12" ht="2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32</v>
      </c>
      <c r="L3" s="4" t="s">
        <v>12</v>
      </c>
    </row>
    <row r="4" spans="1:12">
      <c r="A4" s="5" t="s">
        <v>14</v>
      </c>
      <c r="B4" s="6" t="s">
        <v>33</v>
      </c>
      <c r="C4" s="7">
        <v>41265</v>
      </c>
      <c r="D4" s="8">
        <v>25601</v>
      </c>
      <c r="E4" s="8">
        <v>12500</v>
      </c>
      <c r="F4" s="8">
        <v>1000</v>
      </c>
      <c r="G4" s="8">
        <f>IF(E4="","",E4-F4)</f>
        <v>11500</v>
      </c>
      <c r="H4" s="8">
        <v>60</v>
      </c>
      <c r="I4" s="7">
        <f>IF(C4="","",C4+H4)</f>
        <v>41325</v>
      </c>
      <c r="J4" s="8" t="str">
        <f ca="1">IF(F4=E4,"已冲销√",IF($C$2&gt;I4,"已逾期","未到结帐期"))</f>
        <v>已逾期</v>
      </c>
      <c r="K4" s="8">
        <f ca="1">IF(J4="已逾期",$C$2-I4,"")</f>
        <v>170</v>
      </c>
      <c r="L4" s="8">
        <f ca="1">IF(E4="","",IF(J4="未到结帐期",0,E4-F4))</f>
        <v>11500</v>
      </c>
    </row>
    <row r="5" spans="1:12">
      <c r="A5" s="5" t="s">
        <v>15</v>
      </c>
      <c r="B5" s="6" t="s">
        <v>29</v>
      </c>
      <c r="C5" s="7">
        <v>41345</v>
      </c>
      <c r="D5" s="8">
        <v>45688</v>
      </c>
      <c r="E5" s="8">
        <v>8000</v>
      </c>
      <c r="F5" s="8">
        <v>8000</v>
      </c>
      <c r="G5" s="8">
        <f t="shared" ref="G5:G18" si="0">IF(E5="","",E5-F5)</f>
        <v>0</v>
      </c>
      <c r="H5" s="8">
        <v>30</v>
      </c>
      <c r="I5" s="7">
        <f t="shared" ref="I5:I18" si="1">IF(C5="","",C5+H5)</f>
        <v>41375</v>
      </c>
      <c r="J5" s="8" t="str">
        <f t="shared" ref="J5:J18" si="2">IF(F5=E5,"已冲销√",IF($C$2&gt;I5,"已逾期","未到结帐期"))</f>
        <v>已冲销√</v>
      </c>
      <c r="K5" s="8" t="str">
        <f t="shared" ref="K5:K18" si="3">IF(J5="已逾期",$C$2-I5,"")</f>
        <v/>
      </c>
      <c r="L5" s="8">
        <f t="shared" ref="L5:L18" si="4">IF(E5="","",IF(J5="未到结帐期",0,E5-F5))</f>
        <v>0</v>
      </c>
    </row>
    <row r="6" spans="1:12">
      <c r="A6" s="5" t="s">
        <v>16</v>
      </c>
      <c r="B6" s="6" t="s">
        <v>34</v>
      </c>
      <c r="C6" s="7">
        <v>41239</v>
      </c>
      <c r="D6" s="8">
        <v>23651</v>
      </c>
      <c r="E6" s="8">
        <v>2458</v>
      </c>
      <c r="F6" s="8"/>
      <c r="G6" s="8">
        <f t="shared" si="0"/>
        <v>2458</v>
      </c>
      <c r="H6" s="8">
        <v>20</v>
      </c>
      <c r="I6" s="7">
        <f t="shared" si="1"/>
        <v>41259</v>
      </c>
      <c r="J6" s="8" t="str">
        <f t="shared" ca="1" si="2"/>
        <v>已逾期</v>
      </c>
      <c r="K6" s="8">
        <f t="shared" ca="1" si="3"/>
        <v>236</v>
      </c>
      <c r="L6" s="8">
        <f t="shared" ca="1" si="4"/>
        <v>2458</v>
      </c>
    </row>
    <row r="7" spans="1:12">
      <c r="A7" s="5" t="s">
        <v>17</v>
      </c>
      <c r="B7" s="6" t="s">
        <v>33</v>
      </c>
      <c r="C7" s="7">
        <v>41248</v>
      </c>
      <c r="D7" s="8">
        <v>63001</v>
      </c>
      <c r="E7" s="8">
        <v>5500</v>
      </c>
      <c r="F7" s="8">
        <v>1000</v>
      </c>
      <c r="G7" s="8">
        <f t="shared" si="0"/>
        <v>4500</v>
      </c>
      <c r="H7" s="8">
        <v>30</v>
      </c>
      <c r="I7" s="7">
        <f t="shared" si="1"/>
        <v>41278</v>
      </c>
      <c r="J7" s="8" t="str">
        <f t="shared" ca="1" si="2"/>
        <v>已逾期</v>
      </c>
      <c r="K7" s="8">
        <f t="shared" ca="1" si="3"/>
        <v>217</v>
      </c>
      <c r="L7" s="8">
        <f t="shared" ca="1" si="4"/>
        <v>4500</v>
      </c>
    </row>
    <row r="8" spans="1:12">
      <c r="A8" s="5" t="s">
        <v>18</v>
      </c>
      <c r="B8" s="6" t="s">
        <v>36</v>
      </c>
      <c r="C8" s="7">
        <v>41259</v>
      </c>
      <c r="D8" s="8">
        <v>46787</v>
      </c>
      <c r="E8" s="8">
        <v>4000</v>
      </c>
      <c r="F8" s="8">
        <v>4000</v>
      </c>
      <c r="G8" s="8">
        <f t="shared" si="0"/>
        <v>0</v>
      </c>
      <c r="H8" s="8">
        <v>20</v>
      </c>
      <c r="I8" s="7">
        <f t="shared" si="1"/>
        <v>41279</v>
      </c>
      <c r="J8" s="8" t="str">
        <f t="shared" si="2"/>
        <v>已冲销√</v>
      </c>
      <c r="K8" s="8" t="str">
        <f t="shared" si="3"/>
        <v/>
      </c>
      <c r="L8" s="8">
        <f t="shared" si="4"/>
        <v>0</v>
      </c>
    </row>
    <row r="9" spans="1:12">
      <c r="A9" s="5" t="s">
        <v>19</v>
      </c>
      <c r="B9" s="6" t="s">
        <v>34</v>
      </c>
      <c r="C9" s="7">
        <v>41271</v>
      </c>
      <c r="D9" s="8">
        <v>23614</v>
      </c>
      <c r="E9" s="8">
        <v>4000</v>
      </c>
      <c r="F9" s="8"/>
      <c r="G9" s="8">
        <f t="shared" si="0"/>
        <v>4000</v>
      </c>
      <c r="H9" s="8">
        <v>20</v>
      </c>
      <c r="I9" s="7">
        <f t="shared" si="1"/>
        <v>41291</v>
      </c>
      <c r="J9" s="8" t="str">
        <f t="shared" ca="1" si="2"/>
        <v>已逾期</v>
      </c>
      <c r="K9" s="8">
        <f t="shared" ca="1" si="3"/>
        <v>204</v>
      </c>
      <c r="L9" s="8">
        <f t="shared" ca="1" si="4"/>
        <v>4000</v>
      </c>
    </row>
    <row r="10" spans="1:12">
      <c r="A10" s="5" t="s">
        <v>20</v>
      </c>
      <c r="B10" s="6" t="s">
        <v>30</v>
      </c>
      <c r="C10" s="7">
        <v>41369</v>
      </c>
      <c r="D10" s="8">
        <v>10325</v>
      </c>
      <c r="E10" s="8">
        <v>32500</v>
      </c>
      <c r="F10" s="8">
        <v>8000</v>
      </c>
      <c r="G10" s="8">
        <f t="shared" si="0"/>
        <v>24500</v>
      </c>
      <c r="H10" s="8">
        <v>60</v>
      </c>
      <c r="I10" s="7">
        <f t="shared" si="1"/>
        <v>41429</v>
      </c>
      <c r="J10" s="8" t="str">
        <f t="shared" ca="1" si="2"/>
        <v>已逾期</v>
      </c>
      <c r="K10" s="8">
        <f t="shared" ca="1" si="3"/>
        <v>66</v>
      </c>
      <c r="L10" s="8">
        <f t="shared" ca="1" si="4"/>
        <v>24500</v>
      </c>
    </row>
    <row r="11" spans="1:12">
      <c r="A11" s="5" t="s">
        <v>21</v>
      </c>
      <c r="B11" s="6" t="s">
        <v>33</v>
      </c>
      <c r="C11" s="7">
        <v>41289</v>
      </c>
      <c r="D11" s="8">
        <v>22006</v>
      </c>
      <c r="E11" s="8">
        <v>45450</v>
      </c>
      <c r="F11" s="8">
        <v>20000</v>
      </c>
      <c r="G11" s="8">
        <f t="shared" si="0"/>
        <v>25450</v>
      </c>
      <c r="H11" s="8">
        <v>60</v>
      </c>
      <c r="I11" s="7">
        <f t="shared" si="1"/>
        <v>41349</v>
      </c>
      <c r="J11" s="8" t="str">
        <f t="shared" ca="1" si="2"/>
        <v>已逾期</v>
      </c>
      <c r="K11" s="8">
        <f t="shared" ca="1" si="3"/>
        <v>146</v>
      </c>
      <c r="L11" s="8">
        <f t="shared" ca="1" si="4"/>
        <v>25450</v>
      </c>
    </row>
    <row r="12" spans="1:12">
      <c r="A12" s="5" t="s">
        <v>22</v>
      </c>
      <c r="B12" s="6" t="s">
        <v>30</v>
      </c>
      <c r="C12" s="7">
        <v>41294</v>
      </c>
      <c r="D12" s="8">
        <v>65564</v>
      </c>
      <c r="E12" s="8">
        <v>2250</v>
      </c>
      <c r="F12" s="8"/>
      <c r="G12" s="8">
        <f t="shared" si="0"/>
        <v>2250</v>
      </c>
      <c r="H12" s="8">
        <v>20</v>
      </c>
      <c r="I12" s="7">
        <f t="shared" si="1"/>
        <v>41314</v>
      </c>
      <c r="J12" s="8" t="str">
        <f t="shared" ca="1" si="2"/>
        <v>已逾期</v>
      </c>
      <c r="K12" s="8">
        <f t="shared" ca="1" si="3"/>
        <v>181</v>
      </c>
      <c r="L12" s="8">
        <f t="shared" ca="1" si="4"/>
        <v>2250</v>
      </c>
    </row>
    <row r="13" spans="1:12">
      <c r="A13" s="5" t="s">
        <v>23</v>
      </c>
      <c r="B13" s="6" t="s">
        <v>35</v>
      </c>
      <c r="C13" s="7">
        <v>41305</v>
      </c>
      <c r="D13" s="8">
        <v>56321</v>
      </c>
      <c r="E13" s="8">
        <v>1600</v>
      </c>
      <c r="F13" s="8"/>
      <c r="G13" s="8">
        <f t="shared" si="0"/>
        <v>1600</v>
      </c>
      <c r="H13" s="8">
        <v>20</v>
      </c>
      <c r="I13" s="7">
        <f t="shared" si="1"/>
        <v>41325</v>
      </c>
      <c r="J13" s="8" t="str">
        <f t="shared" ca="1" si="2"/>
        <v>已逾期</v>
      </c>
      <c r="K13" s="8">
        <f t="shared" ca="1" si="3"/>
        <v>170</v>
      </c>
      <c r="L13" s="8">
        <f t="shared" ca="1" si="4"/>
        <v>1600</v>
      </c>
    </row>
    <row r="14" spans="1:12">
      <c r="A14" s="5" t="s">
        <v>24</v>
      </c>
      <c r="B14" s="6" t="s">
        <v>36</v>
      </c>
      <c r="C14" s="7">
        <v>41334</v>
      </c>
      <c r="D14" s="8">
        <v>45201</v>
      </c>
      <c r="E14" s="8">
        <v>3750</v>
      </c>
      <c r="F14" s="8"/>
      <c r="G14" s="8">
        <f t="shared" si="0"/>
        <v>3750</v>
      </c>
      <c r="H14" s="8">
        <v>30</v>
      </c>
      <c r="I14" s="7">
        <f t="shared" si="1"/>
        <v>41364</v>
      </c>
      <c r="J14" s="8" t="str">
        <f t="shared" ca="1" si="2"/>
        <v>已逾期</v>
      </c>
      <c r="K14" s="8">
        <f t="shared" ca="1" si="3"/>
        <v>131</v>
      </c>
      <c r="L14" s="8">
        <f t="shared" ca="1" si="4"/>
        <v>3750</v>
      </c>
    </row>
    <row r="15" spans="1:12">
      <c r="A15" s="5" t="s">
        <v>25</v>
      </c>
      <c r="B15" s="6" t="s">
        <v>34</v>
      </c>
      <c r="C15" s="7">
        <v>41312</v>
      </c>
      <c r="D15" s="8">
        <v>40301</v>
      </c>
      <c r="E15" s="8">
        <v>5200</v>
      </c>
      <c r="F15" s="8">
        <v>2000</v>
      </c>
      <c r="G15" s="8">
        <f t="shared" si="0"/>
        <v>3200</v>
      </c>
      <c r="H15" s="8">
        <v>20</v>
      </c>
      <c r="I15" s="7">
        <f t="shared" si="1"/>
        <v>41332</v>
      </c>
      <c r="J15" s="8" t="str">
        <f t="shared" ca="1" si="2"/>
        <v>已逾期</v>
      </c>
      <c r="K15" s="8">
        <f t="shared" ca="1" si="3"/>
        <v>163</v>
      </c>
      <c r="L15" s="8">
        <f t="shared" ca="1" si="4"/>
        <v>3200</v>
      </c>
    </row>
    <row r="16" spans="1:12">
      <c r="A16" s="5" t="s">
        <v>26</v>
      </c>
      <c r="B16" s="6" t="s">
        <v>35</v>
      </c>
      <c r="C16" s="7">
        <v>41350</v>
      </c>
      <c r="D16" s="8">
        <v>55002</v>
      </c>
      <c r="E16" s="8">
        <v>4500</v>
      </c>
      <c r="F16" s="8"/>
      <c r="G16" s="8">
        <f t="shared" si="0"/>
        <v>4500</v>
      </c>
      <c r="H16" s="8">
        <v>15</v>
      </c>
      <c r="I16" s="7">
        <f t="shared" si="1"/>
        <v>41365</v>
      </c>
      <c r="J16" s="8" t="str">
        <f t="shared" ca="1" si="2"/>
        <v>已逾期</v>
      </c>
      <c r="K16" s="8">
        <f t="shared" ca="1" si="3"/>
        <v>130</v>
      </c>
      <c r="L16" s="8">
        <f t="shared" ca="1" si="4"/>
        <v>4500</v>
      </c>
    </row>
    <row r="17" spans="1:12">
      <c r="A17" s="5" t="s">
        <v>27</v>
      </c>
      <c r="B17" s="6" t="s">
        <v>34</v>
      </c>
      <c r="C17" s="7">
        <v>41327</v>
      </c>
      <c r="D17" s="8">
        <v>32650</v>
      </c>
      <c r="E17" s="8">
        <v>20000</v>
      </c>
      <c r="F17" s="8">
        <v>5000</v>
      </c>
      <c r="G17" s="8">
        <f t="shared" si="0"/>
        <v>15000</v>
      </c>
      <c r="H17" s="8">
        <v>30</v>
      </c>
      <c r="I17" s="7">
        <f t="shared" si="1"/>
        <v>41357</v>
      </c>
      <c r="J17" s="8" t="str">
        <f t="shared" ca="1" si="2"/>
        <v>已逾期</v>
      </c>
      <c r="K17" s="8">
        <f t="shared" ca="1" si="3"/>
        <v>138</v>
      </c>
      <c r="L17" s="8">
        <f t="shared" ca="1" si="4"/>
        <v>15000</v>
      </c>
    </row>
    <row r="18" spans="1:12">
      <c r="A18" s="5" t="s">
        <v>28</v>
      </c>
      <c r="B18" s="6" t="s">
        <v>33</v>
      </c>
      <c r="C18" s="7">
        <v>41360</v>
      </c>
      <c r="D18" s="8">
        <v>23651</v>
      </c>
      <c r="E18" s="8">
        <v>10500</v>
      </c>
      <c r="F18" s="8">
        <v>2000</v>
      </c>
      <c r="G18" s="8">
        <f t="shared" si="0"/>
        <v>8500</v>
      </c>
      <c r="H18" s="8">
        <v>30</v>
      </c>
      <c r="I18" s="7">
        <f t="shared" si="1"/>
        <v>41390</v>
      </c>
      <c r="J18" s="8" t="str">
        <f t="shared" ca="1" si="2"/>
        <v>已逾期</v>
      </c>
      <c r="K18" s="8">
        <f t="shared" ca="1" si="3"/>
        <v>105</v>
      </c>
      <c r="L18" s="8">
        <f t="shared" ca="1" si="4"/>
        <v>8500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应付账款记录表</vt:lpstr>
      <vt:lpstr>Sheet2</vt:lpstr>
      <vt:lpstr>Sheet3</vt:lpstr>
      <vt:lpstr>单位名称</vt:lpstr>
      <vt:lpstr>已付金额</vt:lpstr>
      <vt:lpstr>已逾期金额</vt:lpstr>
      <vt:lpstr>应付金额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2009-02-28T14:14:17Z</dcterms:created>
  <dcterms:modified xsi:type="dcterms:W3CDTF">2013-08-09T01:18:43Z</dcterms:modified>
</cp:coreProperties>
</file>