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roject\Excel\Basic function\"/>
    </mc:Choice>
  </mc:AlternateContent>
  <bookViews>
    <workbookView xWindow="0" yWindow="0" windowWidth="20490" windowHeight="7620" tabRatio="870" firstSheet="9" activeTab="18"/>
  </bookViews>
  <sheets>
    <sheet name="Vlookup" sheetId="1" r:id="rId1"/>
    <sheet name="Hlookup" sheetId="3" r:id="rId2"/>
    <sheet name="Xlookup" sheetId="2" r:id="rId3"/>
    <sheet name="Picture Lookup" sheetId="4" r:id="rId4"/>
    <sheet name="Filter" sheetId="6" r:id="rId5"/>
    <sheet name="iferror" sheetId="5" r:id="rId6"/>
    <sheet name="&amp; Formula" sheetId="7" r:id="rId7"/>
    <sheet name="Textjoin" sheetId="8" r:id="rId8"/>
    <sheet name="Sumif" sheetId="9" r:id="rId9"/>
    <sheet name="Sumifs" sheetId="10" r:id="rId10"/>
    <sheet name="Countif" sheetId="11" r:id="rId11"/>
    <sheet name="Countifs" sheetId="12" r:id="rId12"/>
    <sheet name="Sumif with Pivot" sheetId="13" r:id="rId13"/>
    <sheet name="Sumiffs with Pivot" sheetId="14" r:id="rId14"/>
    <sheet name="Countif with Pivot" sheetId="15" r:id="rId15"/>
    <sheet name="Countifs with Pivot" sheetId="16" r:id="rId16"/>
    <sheet name="Sheet1" sheetId="17" r:id="rId17"/>
    <sheet name="Sheet2" sheetId="18" r:id="rId18"/>
    <sheet name="Unique" sheetId="19" r:id="rId19"/>
  </sheets>
  <definedNames>
    <definedName name="_xlnm._FilterDatabase" localSheetId="6" hidden="1">'&amp; Formula'!$B$2:$D$10</definedName>
    <definedName name="abc">_xlfn.XLOOKUP('Picture Lookup'!$F$4,'Picture Lookup'!$B$4:$B$7,'Picture Lookup'!$D$4:$D$7)</definedName>
    <definedName name="xyz">_xlfn.XLOOKUP('Picture Lookup'!$F$4,'Picture Lookup'!$B$4:$B$7,'Picture Lookup'!$D$4:$D$7)</definedName>
  </definedNames>
  <calcPr calcId="162913"/>
  <pivotCaches>
    <pivotCache cacheId="3" r:id="rId20"/>
    <pivotCache cacheId="4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9" l="1"/>
  <c r="C4" i="19"/>
  <c r="C2" i="19"/>
  <c r="M4" i="3"/>
  <c r="M5" i="3"/>
  <c r="M6" i="3"/>
  <c r="M7" i="3"/>
  <c r="M3" i="3"/>
  <c r="B304" i="19"/>
  <c r="B303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6" i="19"/>
  <c r="B285" i="19"/>
  <c r="B284" i="19"/>
  <c r="B283" i="19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B270" i="19"/>
  <c r="B269" i="19"/>
  <c r="B268" i="19"/>
  <c r="B267" i="19"/>
  <c r="B266" i="19"/>
  <c r="B265" i="19"/>
  <c r="B264" i="19"/>
  <c r="B263" i="19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B246" i="19"/>
  <c r="B245" i="19"/>
  <c r="B244" i="19"/>
  <c r="B243" i="19"/>
  <c r="B242" i="19"/>
  <c r="B241" i="19"/>
  <c r="B240" i="19"/>
  <c r="B239" i="19"/>
  <c r="B238" i="19"/>
  <c r="B237" i="19"/>
  <c r="B236" i="19"/>
  <c r="B235" i="19"/>
  <c r="B234" i="19"/>
  <c r="B233" i="19"/>
  <c r="B232" i="19"/>
  <c r="B231" i="19"/>
  <c r="B230" i="19"/>
  <c r="B229" i="19"/>
  <c r="B228" i="19"/>
  <c r="B227" i="19"/>
  <c r="B226" i="19"/>
  <c r="B225" i="19"/>
  <c r="B224" i="19"/>
  <c r="B223" i="19"/>
  <c r="B222" i="19"/>
  <c r="B221" i="19"/>
  <c r="B220" i="19"/>
  <c r="B219" i="19"/>
  <c r="B218" i="19"/>
  <c r="B217" i="19"/>
  <c r="B216" i="19"/>
  <c r="B215" i="19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C5" i="19" l="1"/>
  <c r="B2" i="18"/>
  <c r="J8" i="16"/>
  <c r="J4" i="14"/>
  <c r="C6" i="19" l="1"/>
  <c r="J4" i="16"/>
  <c r="I44" i="15"/>
  <c r="H44" i="15"/>
  <c r="I43" i="15"/>
  <c r="H43" i="15"/>
  <c r="I42" i="15"/>
  <c r="H42" i="15"/>
  <c r="I41" i="15"/>
  <c r="H41" i="15"/>
  <c r="I40" i="15"/>
  <c r="H40" i="15"/>
  <c r="I39" i="15"/>
  <c r="H39" i="15"/>
  <c r="I38" i="15"/>
  <c r="H38" i="15"/>
  <c r="I37" i="15"/>
  <c r="H37" i="15"/>
  <c r="I36" i="15"/>
  <c r="H36" i="15"/>
  <c r="I35" i="15"/>
  <c r="H35" i="15"/>
  <c r="I34" i="15"/>
  <c r="H34" i="15"/>
  <c r="I33" i="15"/>
  <c r="H33" i="15"/>
  <c r="I32" i="15"/>
  <c r="H32" i="15"/>
  <c r="I31" i="15"/>
  <c r="H31" i="15"/>
  <c r="I30" i="15"/>
  <c r="H30" i="15"/>
  <c r="I29" i="15"/>
  <c r="H29" i="15"/>
  <c r="I28" i="15"/>
  <c r="H28" i="15"/>
  <c r="I27" i="15"/>
  <c r="H27" i="15"/>
  <c r="I26" i="15"/>
  <c r="H26" i="15"/>
  <c r="I25" i="15"/>
  <c r="H25" i="15"/>
  <c r="I24" i="15"/>
  <c r="H24" i="15"/>
  <c r="I23" i="15"/>
  <c r="H23" i="15"/>
  <c r="I22" i="15"/>
  <c r="H22" i="15"/>
  <c r="I21" i="15"/>
  <c r="H21" i="15"/>
  <c r="I20" i="15"/>
  <c r="H20" i="15"/>
  <c r="I19" i="15"/>
  <c r="H19" i="15"/>
  <c r="I18" i="15"/>
  <c r="H18" i="15"/>
  <c r="I17" i="15"/>
  <c r="H17" i="15"/>
  <c r="I16" i="15"/>
  <c r="H16" i="15"/>
  <c r="I15" i="15"/>
  <c r="H15" i="15"/>
  <c r="I14" i="15"/>
  <c r="H14" i="15"/>
  <c r="I13" i="15"/>
  <c r="H13" i="15"/>
  <c r="I12" i="15"/>
  <c r="H12" i="15"/>
  <c r="I11" i="15"/>
  <c r="H11" i="15"/>
  <c r="I10" i="15"/>
  <c r="H10" i="15"/>
  <c r="I9" i="15"/>
  <c r="H9" i="15"/>
  <c r="I8" i="15"/>
  <c r="H8" i="15"/>
  <c r="I7" i="15"/>
  <c r="H7" i="15"/>
  <c r="I6" i="15"/>
  <c r="H6" i="15"/>
  <c r="I5" i="15"/>
  <c r="H5" i="15"/>
  <c r="K4" i="15"/>
  <c r="I4" i="15"/>
  <c r="H4" i="15"/>
  <c r="I3" i="15"/>
  <c r="H3" i="15"/>
  <c r="I2" i="15"/>
  <c r="H2" i="15"/>
  <c r="K26" i="14"/>
  <c r="K25" i="14"/>
  <c r="K24" i="14"/>
  <c r="K23" i="14"/>
  <c r="K22" i="14"/>
  <c r="J18" i="14"/>
  <c r="J14" i="14"/>
  <c r="J12" i="13"/>
  <c r="J4" i="13"/>
  <c r="C7" i="19" l="1"/>
  <c r="I3" i="1"/>
  <c r="C8" i="19" l="1"/>
  <c r="I3" i="12"/>
  <c r="I3" i="11"/>
  <c r="I3" i="10"/>
  <c r="H24" i="9"/>
  <c r="H6" i="9"/>
  <c r="H3" i="9"/>
  <c r="E14" i="9"/>
  <c r="E4" i="8"/>
  <c r="E5" i="8"/>
  <c r="E6" i="8"/>
  <c r="E7" i="8"/>
  <c r="E8" i="8"/>
  <c r="E9" i="8"/>
  <c r="E10" i="8"/>
  <c r="E3" i="8"/>
  <c r="E10" i="7"/>
  <c r="E8" i="7"/>
  <c r="E7" i="7"/>
  <c r="E9" i="7"/>
  <c r="E6" i="7"/>
  <c r="E5" i="7"/>
  <c r="E4" i="7"/>
  <c r="E3" i="7"/>
  <c r="H6" i="6" a="1"/>
  <c r="H6" i="6" s="1"/>
  <c r="G4" i="4"/>
  <c r="J29" i="2"/>
  <c r="J30" i="2"/>
  <c r="J31" i="2"/>
  <c r="J32" i="2"/>
  <c r="J28" i="2"/>
  <c r="J24" i="2"/>
  <c r="I3" i="2"/>
  <c r="J9" i="2"/>
  <c r="K9" i="2"/>
  <c r="L9" i="2"/>
  <c r="I9" i="2"/>
  <c r="I6" i="2"/>
  <c r="L4" i="3"/>
  <c r="L5" i="3"/>
  <c r="L6" i="3"/>
  <c r="L7" i="3"/>
  <c r="L3" i="3"/>
  <c r="I3" i="3"/>
  <c r="J9" i="1"/>
  <c r="K9" i="1"/>
  <c r="L9" i="1"/>
  <c r="I9" i="1"/>
  <c r="F27" i="6"/>
  <c r="E27" i="6"/>
  <c r="D27" i="6"/>
  <c r="C27" i="6"/>
  <c r="F28" i="2"/>
  <c r="E28" i="2"/>
  <c r="D28" i="2"/>
  <c r="C28" i="2"/>
  <c r="D7" i="3"/>
  <c r="E7" i="3"/>
  <c r="F7" i="3"/>
  <c r="C7" i="3"/>
  <c r="L6" i="6"/>
  <c r="K6" i="6"/>
  <c r="J6" i="6"/>
  <c r="I6" i="6"/>
  <c r="C9" i="19" l="1"/>
  <c r="C10" i="19" l="1"/>
  <c r="C11" i="19" l="1"/>
  <c r="C12" i="19"/>
  <c r="C13" i="19" l="1"/>
  <c r="C14" i="19" s="1"/>
  <c r="C15" i="19"/>
  <c r="C16" i="19" s="1"/>
  <c r="C17" i="19" s="1"/>
  <c r="C18" i="19" s="1"/>
  <c r="C19" i="19" s="1"/>
  <c r="C20" i="19" s="1"/>
  <c r="C21" i="19" s="1"/>
  <c r="C22" i="19" s="1"/>
  <c r="C23" i="19" s="1"/>
  <c r="C24" i="19" s="1"/>
  <c r="C25" i="19" s="1"/>
  <c r="C26" i="19" s="1"/>
  <c r="C27" i="19" s="1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C47" i="19" s="1"/>
  <c r="C48" i="19" s="1"/>
  <c r="C49" i="19" s="1"/>
  <c r="C50" i="19" s="1"/>
  <c r="C51" i="19" s="1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C71" i="19" s="1"/>
  <c r="C72" i="19" s="1"/>
  <c r="C73" i="19" s="1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C95" i="19" s="1"/>
  <c r="C96" i="19" s="1"/>
  <c r="C97" i="19" s="1"/>
  <c r="C98" i="19" s="1"/>
  <c r="C99" i="19" s="1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C119" i="19" s="1"/>
  <c r="C120" i="19" s="1"/>
  <c r="C121" i="19" s="1"/>
  <c r="C122" i="19" s="1"/>
  <c r="C123" i="19" s="1"/>
  <c r="C124" i="19" s="1"/>
  <c r="C125" i="19" s="1"/>
  <c r="C126" i="19" s="1"/>
  <c r="C127" i="19" s="1"/>
  <c r="C128" i="19" s="1"/>
  <c r="C129" i="19" s="1"/>
  <c r="C130" i="19" s="1"/>
  <c r="C131" i="19" s="1"/>
  <c r="C132" i="19" s="1"/>
  <c r="C133" i="19" s="1"/>
  <c r="C134" i="19" s="1"/>
  <c r="C135" i="19" s="1"/>
  <c r="C136" i="19" s="1"/>
  <c r="C137" i="19" s="1"/>
  <c r="C138" i="19" s="1"/>
  <c r="C139" i="19" s="1"/>
  <c r="C140" i="19" s="1"/>
  <c r="C141" i="19" s="1"/>
  <c r="C142" i="19" s="1"/>
  <c r="C143" i="19" s="1"/>
  <c r="C144" i="19" s="1"/>
  <c r="C145" i="19" s="1"/>
  <c r="C146" i="19" s="1"/>
  <c r="C147" i="19" s="1"/>
  <c r="C148" i="19" s="1"/>
  <c r="C149" i="19" s="1"/>
  <c r="C150" i="19" s="1"/>
  <c r="C151" i="19" s="1"/>
  <c r="C152" i="19" s="1"/>
  <c r="C153" i="19" s="1"/>
  <c r="C154" i="19" s="1"/>
  <c r="C155" i="19" s="1"/>
  <c r="C156" i="19" s="1"/>
  <c r="C157" i="19" s="1"/>
  <c r="C158" i="19" s="1"/>
  <c r="C159" i="19" s="1"/>
  <c r="C160" i="19" s="1"/>
  <c r="C161" i="19" s="1"/>
  <c r="C162" i="19" s="1"/>
  <c r="C163" i="19" s="1"/>
  <c r="C164" i="19" s="1"/>
  <c r="C165" i="19" s="1"/>
  <c r="C166" i="19" s="1"/>
  <c r="C167" i="19" s="1"/>
  <c r="C168" i="19" s="1"/>
  <c r="C169" i="19" s="1"/>
  <c r="C170" i="19" s="1"/>
  <c r="C171" i="19" s="1"/>
  <c r="C172" i="19" s="1"/>
  <c r="C173" i="19" s="1"/>
  <c r="C174" i="19" s="1"/>
  <c r="C175" i="19" s="1"/>
  <c r="C176" i="19" s="1"/>
  <c r="C177" i="19" s="1"/>
  <c r="C178" i="19" s="1"/>
  <c r="C179" i="19" s="1"/>
  <c r="C180" i="19" s="1"/>
  <c r="C181" i="19" s="1"/>
  <c r="C182" i="19" s="1"/>
  <c r="C183" i="19" s="1"/>
  <c r="C184" i="19" s="1"/>
  <c r="C185" i="19" s="1"/>
  <c r="C186" i="19" s="1"/>
  <c r="C187" i="19" s="1"/>
  <c r="C188" i="19" s="1"/>
  <c r="C189" i="19" s="1"/>
  <c r="C190" i="19" s="1"/>
  <c r="C191" i="19" s="1"/>
  <c r="C192" i="19" s="1"/>
  <c r="C193" i="19" s="1"/>
  <c r="C194" i="19" s="1"/>
  <c r="C195" i="19" s="1"/>
  <c r="C196" i="19" s="1"/>
  <c r="C197" i="19" s="1"/>
  <c r="C198" i="19" s="1"/>
  <c r="C199" i="19" s="1"/>
  <c r="C200" i="19" s="1"/>
  <c r="C201" i="19" s="1"/>
  <c r="C202" i="19" s="1"/>
  <c r="C203" i="19" s="1"/>
  <c r="C204" i="19" s="1"/>
  <c r="C205" i="19" s="1"/>
  <c r="C206" i="19" s="1"/>
  <c r="C207" i="19" s="1"/>
  <c r="C208" i="19" s="1"/>
  <c r="C209" i="19" s="1"/>
  <c r="C210" i="19" s="1"/>
  <c r="C211" i="19" s="1"/>
  <c r="C212" i="19" s="1"/>
  <c r="C213" i="19" s="1"/>
  <c r="C214" i="19" s="1"/>
  <c r="C215" i="19" s="1"/>
  <c r="C216" i="19" s="1"/>
  <c r="C217" i="19" s="1"/>
  <c r="C218" i="19" s="1"/>
  <c r="C219" i="19" s="1"/>
  <c r="C220" i="19" s="1"/>
  <c r="C221" i="19" s="1"/>
  <c r="C222" i="19" s="1"/>
  <c r="C223" i="19" s="1"/>
  <c r="C224" i="19" s="1"/>
  <c r="C225" i="19" s="1"/>
  <c r="C226" i="19" s="1"/>
  <c r="C227" i="19" s="1"/>
  <c r="C228" i="19" s="1"/>
  <c r="C229" i="19" s="1"/>
  <c r="C230" i="19" s="1"/>
  <c r="C231" i="19" s="1"/>
  <c r="C232" i="19" s="1"/>
  <c r="C233" i="19" s="1"/>
  <c r="C234" i="19" s="1"/>
  <c r="C235" i="19" s="1"/>
  <c r="C236" i="19" s="1"/>
  <c r="C237" i="19" s="1"/>
  <c r="C238" i="19" s="1"/>
  <c r="C239" i="19" s="1"/>
  <c r="C240" i="19" s="1"/>
  <c r="C241" i="19" s="1"/>
  <c r="C242" i="19" s="1"/>
  <c r="C243" i="19" s="1"/>
  <c r="C244" i="19" s="1"/>
  <c r="C245" i="19" s="1"/>
  <c r="C246" i="19" s="1"/>
  <c r="C247" i="19" s="1"/>
  <c r="C248" i="19" s="1"/>
  <c r="C249" i="19" s="1"/>
  <c r="C250" i="19" s="1"/>
  <c r="C251" i="19" s="1"/>
  <c r="C252" i="19" s="1"/>
  <c r="C253" i="19" s="1"/>
  <c r="C254" i="19" s="1"/>
  <c r="C255" i="19" s="1"/>
  <c r="C256" i="19" s="1"/>
  <c r="C257" i="19" s="1"/>
  <c r="C258" i="19" s="1"/>
  <c r="C259" i="19" s="1"/>
  <c r="C260" i="19" s="1"/>
  <c r="C261" i="19" s="1"/>
  <c r="C262" i="19" s="1"/>
  <c r="C263" i="19" s="1"/>
  <c r="C264" i="19" s="1"/>
  <c r="C265" i="19" s="1"/>
  <c r="C266" i="19" s="1"/>
  <c r="C267" i="19" s="1"/>
  <c r="C268" i="19" s="1"/>
  <c r="C269" i="19" s="1"/>
  <c r="C270" i="19" s="1"/>
  <c r="C271" i="19" s="1"/>
  <c r="C272" i="19" s="1"/>
  <c r="C273" i="19" s="1"/>
  <c r="C274" i="19" s="1"/>
  <c r="C275" i="19" s="1"/>
  <c r="C276" i="19" s="1"/>
  <c r="C277" i="19" s="1"/>
  <c r="C278" i="19" s="1"/>
  <c r="C279" i="19" s="1"/>
  <c r="C280" i="19" s="1"/>
  <c r="C281" i="19" s="1"/>
  <c r="C282" i="19" s="1"/>
  <c r="C283" i="19" s="1"/>
  <c r="C284" i="19" s="1"/>
  <c r="C285" i="19" s="1"/>
  <c r="C286" i="19" s="1"/>
  <c r="C287" i="19" s="1"/>
  <c r="C288" i="19" s="1"/>
  <c r="C289" i="19" s="1"/>
  <c r="C290" i="19" s="1"/>
  <c r="C291" i="19" s="1"/>
  <c r="C292" i="19" s="1"/>
  <c r="C293" i="19" s="1"/>
  <c r="C294" i="19" s="1"/>
  <c r="C295" i="19" s="1"/>
  <c r="C296" i="19" s="1"/>
  <c r="C297" i="19" s="1"/>
  <c r="C298" i="19" s="1"/>
  <c r="C299" i="19" s="1"/>
  <c r="C300" i="19" s="1"/>
  <c r="C301" i="19" s="1"/>
  <c r="C302" i="19" s="1"/>
  <c r="C303" i="19" s="1"/>
  <c r="C304" i="1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<sst xmlns="http://schemas.openxmlformats.org/spreadsheetml/2006/main" count="1039" uniqueCount="149">
  <si>
    <t>Product ID</t>
  </si>
  <si>
    <t>Product Name</t>
  </si>
  <si>
    <t>HSN Code</t>
  </si>
  <si>
    <t>Seller Name</t>
  </si>
  <si>
    <t>Qty Sold</t>
  </si>
  <si>
    <t>HardDisk</t>
  </si>
  <si>
    <t>AP0101</t>
  </si>
  <si>
    <t>Ram Traders</t>
  </si>
  <si>
    <t>Microphone</t>
  </si>
  <si>
    <t>AP0102</t>
  </si>
  <si>
    <t xml:space="preserve">Rajesh </t>
  </si>
  <si>
    <t>Mobile Stand</t>
  </si>
  <si>
    <t>AP0103</t>
  </si>
  <si>
    <t>Shivam</t>
  </si>
  <si>
    <t>Laptop Stand</t>
  </si>
  <si>
    <t>AP0104</t>
  </si>
  <si>
    <t>Sethi</t>
  </si>
  <si>
    <t>Mic Holder</t>
  </si>
  <si>
    <t>AP0105</t>
  </si>
  <si>
    <t>Rahul</t>
  </si>
  <si>
    <t>Printer</t>
  </si>
  <si>
    <t>AP0106</t>
  </si>
  <si>
    <t>Aman</t>
  </si>
  <si>
    <t>Scanner</t>
  </si>
  <si>
    <t>Sohan</t>
  </si>
  <si>
    <t>Monitor</t>
  </si>
  <si>
    <t>AP0108</t>
  </si>
  <si>
    <t>Chandu</t>
  </si>
  <si>
    <t>Mouse</t>
  </si>
  <si>
    <t>AP0109</t>
  </si>
  <si>
    <t>Rohan</t>
  </si>
  <si>
    <t>Keyboard</t>
  </si>
  <si>
    <t>AP0110</t>
  </si>
  <si>
    <t>Sonu</t>
  </si>
  <si>
    <t>AP0107</t>
  </si>
  <si>
    <t>Region</t>
  </si>
  <si>
    <t>East</t>
  </si>
  <si>
    <t>West</t>
  </si>
  <si>
    <t>North</t>
  </si>
  <si>
    <t>South</t>
  </si>
  <si>
    <t>Q1 Sales</t>
  </si>
  <si>
    <t>Q2 Sales</t>
  </si>
  <si>
    <t>Q3 Sales</t>
  </si>
  <si>
    <t>Q4 Sales</t>
  </si>
  <si>
    <t>Total</t>
  </si>
  <si>
    <t>north</t>
  </si>
  <si>
    <t>Image</t>
  </si>
  <si>
    <t>ID</t>
  </si>
  <si>
    <t>NAME</t>
  </si>
  <si>
    <t>Name 1</t>
  </si>
  <si>
    <t>Name 2</t>
  </si>
  <si>
    <t>Name 3</t>
  </si>
  <si>
    <t>Name 4</t>
  </si>
  <si>
    <t>east</t>
  </si>
  <si>
    <t>First Name</t>
  </si>
  <si>
    <t>Middle name</t>
  </si>
  <si>
    <t>Last Name</t>
  </si>
  <si>
    <t>Raj</t>
  </si>
  <si>
    <t>Kumar</t>
  </si>
  <si>
    <t>Singh</t>
  </si>
  <si>
    <t>Rohit</t>
  </si>
  <si>
    <t>Sharma</t>
  </si>
  <si>
    <t>Suresh</t>
  </si>
  <si>
    <t>Anil</t>
  </si>
  <si>
    <t>Reena</t>
  </si>
  <si>
    <t>Kumari</t>
  </si>
  <si>
    <t>Anjali</t>
  </si>
  <si>
    <t>Rajpoot</t>
  </si>
  <si>
    <t>Deepak</t>
  </si>
  <si>
    <t>Nehra</t>
  </si>
  <si>
    <t>Neha</t>
  </si>
  <si>
    <t>Rathor</t>
  </si>
  <si>
    <t>Ram</t>
  </si>
  <si>
    <t>Tewatia</t>
  </si>
  <si>
    <t>Total Qty Sold</t>
  </si>
  <si>
    <t>Printer HP</t>
  </si>
  <si>
    <t>HP Scanner</t>
  </si>
  <si>
    <t>HCL Monitor</t>
  </si>
  <si>
    <t>Mouse HP</t>
  </si>
  <si>
    <t>HCL Printer</t>
  </si>
  <si>
    <t>Monitor 32" HCL</t>
  </si>
  <si>
    <t>Mouse HP PS2</t>
  </si>
  <si>
    <t>ABC Ltd</t>
  </si>
  <si>
    <t>Total Records</t>
  </si>
  <si>
    <t>Gender</t>
  </si>
  <si>
    <t>Male</t>
  </si>
  <si>
    <t>Female</t>
  </si>
  <si>
    <t>west</t>
  </si>
  <si>
    <t>fgh</t>
  </si>
  <si>
    <t>mouse</t>
  </si>
  <si>
    <t>scanner</t>
  </si>
  <si>
    <t>*mouse*</t>
  </si>
  <si>
    <t>OrderDate</t>
  </si>
  <si>
    <t>Rep</t>
  </si>
  <si>
    <t>Item</t>
  </si>
  <si>
    <t>Units</t>
  </si>
  <si>
    <t>Unit Cost</t>
  </si>
  <si>
    <t>Revenue</t>
  </si>
  <si>
    <t>Jones</t>
  </si>
  <si>
    <t>Pencil</t>
  </si>
  <si>
    <t>Q) Find the total Units that were sold in the East region</t>
  </si>
  <si>
    <t>Central</t>
  </si>
  <si>
    <t>Kivell</t>
  </si>
  <si>
    <t>Binder</t>
  </si>
  <si>
    <t>Jardine</t>
  </si>
  <si>
    <t>Row Labels</t>
  </si>
  <si>
    <t>Sum of Units</t>
  </si>
  <si>
    <t>Gill</t>
  </si>
  <si>
    <t>Pen</t>
  </si>
  <si>
    <t>Sorvino</t>
  </si>
  <si>
    <t>Andrews</t>
  </si>
  <si>
    <t>Grand Total</t>
  </si>
  <si>
    <t>Thompson</t>
  </si>
  <si>
    <t>Q) What was the total revenue generated from Binder</t>
  </si>
  <si>
    <t>Morgan</t>
  </si>
  <si>
    <t>Sum of Total</t>
  </si>
  <si>
    <t>Howard</t>
  </si>
  <si>
    <t>Parent</t>
  </si>
  <si>
    <t>Desk</t>
  </si>
  <si>
    <t>Smith</t>
  </si>
  <si>
    <t>Pen Set</t>
  </si>
  <si>
    <t>Sales Rep</t>
  </si>
  <si>
    <t>Q) What is the total revenue generated from the Central region where the item is a Pencil?</t>
  </si>
  <si>
    <t>Sum of Revenue</t>
  </si>
  <si>
    <t>Q) How many units were sold by sales representative Jones where the cost of each item was greater than 4?</t>
  </si>
  <si>
    <t>Q) How many units did Jones sell excluding Pencil item?</t>
  </si>
  <si>
    <t>Total revenue for units&gt;50</t>
  </si>
  <si>
    <t>Sales &gt;3</t>
  </si>
  <si>
    <t>Q) Find the total number of times Gill has a made a sale</t>
  </si>
  <si>
    <t>Q) Which sales representative made a sale more than 3 times.</t>
  </si>
  <si>
    <t>Q) How many orders were placed from the East region after 10th Feb 2019?</t>
  </si>
  <si>
    <t>Q) How many times did Gill sell pencils?</t>
  </si>
  <si>
    <t>Name_Age_Salary</t>
  </si>
  <si>
    <t>Rahul_23_32456</t>
  </si>
  <si>
    <t>Deepak_24_24545</t>
  </si>
  <si>
    <t>Sia_23_234566</t>
  </si>
  <si>
    <t>Ram_34_56465</t>
  </si>
  <si>
    <t>Name</t>
  </si>
  <si>
    <t>Sia</t>
  </si>
  <si>
    <t>Age</t>
  </si>
  <si>
    <t>Salary</t>
  </si>
  <si>
    <t>separet name age salary shortcut</t>
  </si>
  <si>
    <t>ctrl+E</t>
  </si>
  <si>
    <t>Data</t>
  </si>
  <si>
    <t>{"State":"Alabama","Code":"AL"}</t>
  </si>
  <si>
    <t>{"State":"Alaska","Code":"AK"}</t>
  </si>
  <si>
    <t>{"States":"Arizona","Code":"AR"}</t>
  </si>
  <si>
    <t>State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</si>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</sst>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_ * #,##0.00_ ;_ * \-#,##0.00_ ;_ * &quot;-&quot;??_ ;_ @_ "/>
  </numFmts>
  <fonts count="7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2"/>
      <name val="Arial Narrow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165" fontId="5" fillId="0" borderId="0" applyFont="0" applyFill="0" applyBorder="0" applyAlignment="0" applyProtection="0"/>
  </cellStyleXfs>
  <cellXfs count="32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1" fillId="0" borderId="1" xfId="0" applyFont="1" applyFill="1" applyBorder="1" applyAlignment="1">
      <alignment horizontal="center"/>
    </xf>
    <xf numFmtId="0" fontId="0" fillId="0" borderId="1" xfId="0" applyFill="1" applyBorder="1"/>
    <xf numFmtId="0" fontId="4" fillId="4" borderId="0" xfId="1" applyFont="1" applyFill="1" applyBorder="1" applyAlignment="1" applyProtection="1">
      <alignment horizontal="center" vertical="center"/>
    </xf>
    <xf numFmtId="1" fontId="4" fillId="4" borderId="0" xfId="1" applyNumberFormat="1" applyFont="1" applyFill="1" applyBorder="1" applyAlignment="1" applyProtection="1">
      <alignment horizontal="left" vertical="center"/>
    </xf>
    <xf numFmtId="0" fontId="4" fillId="4" borderId="0" xfId="1" applyFont="1" applyFill="1" applyBorder="1" applyAlignment="1" applyProtection="1">
      <alignment horizontal="left" vertical="center"/>
    </xf>
    <xf numFmtId="0" fontId="4" fillId="4" borderId="0" xfId="1" applyFont="1" applyFill="1" applyBorder="1" applyAlignment="1" applyProtection="1">
      <alignment horizontal="left" vertical="center"/>
      <protection locked="0"/>
    </xf>
    <xf numFmtId="164" fontId="4" fillId="0" borderId="0" xfId="1" applyNumberFormat="1" applyFont="1" applyFill="1" applyBorder="1" applyAlignment="1" applyProtection="1">
      <alignment vertical="center"/>
    </xf>
    <xf numFmtId="0" fontId="4" fillId="0" borderId="0" xfId="1" applyFont="1" applyFill="1" applyBorder="1" applyAlignment="1" applyProtection="1">
      <alignment vertical="center"/>
    </xf>
    <xf numFmtId="0" fontId="4" fillId="0" borderId="0" xfId="1" applyFont="1" applyFill="1" applyBorder="1" applyAlignment="1" applyProtection="1">
      <alignment horizontal="left" vertical="center"/>
    </xf>
    <xf numFmtId="0" fontId="4" fillId="0" borderId="0" xfId="1" applyFont="1" applyFill="1" applyBorder="1" applyAlignment="1" applyProtection="1">
      <alignment vertical="center"/>
      <protection locked="0"/>
    </xf>
    <xf numFmtId="165" fontId="4" fillId="0" borderId="0" xfId="2" applyFont="1" applyFill="1" applyBorder="1" applyAlignment="1" applyProtection="1">
      <alignment horizontal="left" vertical="center"/>
    </xf>
    <xf numFmtId="165" fontId="4" fillId="0" borderId="0" xfId="2" applyFont="1" applyFill="1" applyBorder="1" applyAlignment="1" applyProtection="1">
      <alignment vertical="center"/>
    </xf>
    <xf numFmtId="0" fontId="0" fillId="5" borderId="0" xfId="0" applyFill="1"/>
    <xf numFmtId="0" fontId="0" fillId="6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Fill="1"/>
    <xf numFmtId="0" fontId="6" fillId="5" borderId="0" xfId="0" applyFont="1" applyFill="1"/>
    <xf numFmtId="0" fontId="0" fillId="7" borderId="0" xfId="0" applyFill="1"/>
    <xf numFmtId="0" fontId="3" fillId="8" borderId="0" xfId="0" applyFont="1" applyFill="1"/>
    <xf numFmtId="0" fontId="6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Comma 2" xfId="2"/>
    <cellStyle name="Normal" xfId="0" builtinId="0"/>
    <cellStyle name="Normal 2" xfId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5.emf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jpe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26330</xdr:colOff>
      <xdr:row>3</xdr:row>
      <xdr:rowOff>123137</xdr:rowOff>
    </xdr:from>
    <xdr:to>
      <xdr:col>3</xdr:col>
      <xdr:colOff>767697</xdr:colOff>
      <xdr:row>3</xdr:row>
      <xdr:rowOff>948411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339B05-3773-D6C0-ED99-F0439EDE8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5900"/>
                  </a14:imgEffect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289" t="1" r="21267" b="39394"/>
        <a:stretch/>
      </xdr:blipFill>
      <xdr:spPr>
        <a:xfrm>
          <a:off x="2858982" y="835441"/>
          <a:ext cx="741367" cy="825274"/>
        </a:xfrm>
        <a:prstGeom prst="rect">
          <a:avLst/>
        </a:prstGeom>
      </xdr:spPr>
    </xdr:pic>
    <xdr:clientData/>
  </xdr:twoCellAnchor>
  <xdr:twoCellAnchor editAs="oneCell">
    <xdr:from>
      <xdr:col>3</xdr:col>
      <xdr:colOff>1380</xdr:colOff>
      <xdr:row>4</xdr:row>
      <xdr:rowOff>5521</xdr:rowOff>
    </xdr:from>
    <xdr:to>
      <xdr:col>3</xdr:col>
      <xdr:colOff>765279</xdr:colOff>
      <xdr:row>4</xdr:row>
      <xdr:rowOff>810271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101746-3ABF-5FDC-63A5-249FB600A1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543" t="18256" r="22092" b="43071"/>
        <a:stretch/>
      </xdr:blipFill>
      <xdr:spPr>
        <a:xfrm>
          <a:off x="2834032" y="1557130"/>
          <a:ext cx="763899" cy="804750"/>
        </a:xfrm>
        <a:prstGeom prst="rect">
          <a:avLst/>
        </a:prstGeom>
      </xdr:spPr>
    </xdr:pic>
    <xdr:clientData/>
  </xdr:twoCellAnchor>
  <xdr:twoCellAnchor editAs="oneCell">
    <xdr:from>
      <xdr:col>3</xdr:col>
      <xdr:colOff>16911</xdr:colOff>
      <xdr:row>5</xdr:row>
      <xdr:rowOff>43657</xdr:rowOff>
    </xdr:from>
    <xdr:to>
      <xdr:col>3</xdr:col>
      <xdr:colOff>723348</xdr:colOff>
      <xdr:row>5</xdr:row>
      <xdr:rowOff>812243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7C7013-835B-9C0D-82D8-5B9A18840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28" t="1" r="26398" b="39318"/>
        <a:stretch/>
      </xdr:blipFill>
      <xdr:spPr>
        <a:xfrm>
          <a:off x="2849563" y="2434570"/>
          <a:ext cx="706437" cy="768586"/>
        </a:xfrm>
        <a:prstGeom prst="rect">
          <a:avLst/>
        </a:prstGeom>
      </xdr:spPr>
    </xdr:pic>
    <xdr:clientData/>
  </xdr:twoCellAnchor>
  <xdr:twoCellAnchor editAs="oneCell">
    <xdr:from>
      <xdr:col>3</xdr:col>
      <xdr:colOff>15736</xdr:colOff>
      <xdr:row>6</xdr:row>
      <xdr:rowOff>8835</xdr:rowOff>
    </xdr:from>
    <xdr:to>
      <xdr:col>4</xdr:col>
      <xdr:colOff>6591</xdr:colOff>
      <xdr:row>6</xdr:row>
      <xdr:rowOff>813585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42F8EA-5B26-41C4-AB0C-2C085C38D4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543" t="18256" r="22092" b="43071"/>
        <a:stretch/>
      </xdr:blipFill>
      <xdr:spPr>
        <a:xfrm>
          <a:off x="2848388" y="3239052"/>
          <a:ext cx="763899" cy="8047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463827</xdr:colOff>
          <xdr:row>3</xdr:row>
          <xdr:rowOff>303696</xdr:rowOff>
        </xdr:from>
        <xdr:to>
          <xdr:col>7</xdr:col>
          <xdr:colOff>204305</xdr:colOff>
          <xdr:row>4</xdr:row>
          <xdr:rowOff>618434</xdr:rowOff>
        </xdr:to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CCEBF78D-48FC-4BBA-B7F7-04D2C82FF86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bc" spid="_x0000_s4110"/>
                </a:ext>
              </a:extLst>
            </xdr:cNvPicPr>
          </xdr:nvPicPr>
          <xdr:blipFill rotWithShape="1">
            <a:blip xmlns:r="http://schemas.openxmlformats.org/officeDocument/2006/relationships" r:embed="rId7"/>
            <a:srcRect l="8260" t="4786" r="6102" b="3111"/>
            <a:stretch>
              <a:fillRect/>
            </a:stretch>
          </xdr:blipFill>
          <xdr:spPr>
            <a:xfrm>
              <a:off x="5692914" y="1016000"/>
              <a:ext cx="1060174" cy="1275521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excel\New%20folder\excel\Sumif%20and%20count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excel\New%20folder\excel\Sumif%20and%20countif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vijeet Biswal" refreshedDate="44019.663264699077" createdVersion="6" refreshedVersion="6" minRefreshableVersion="3" recordCount="43">
  <cacheSource type="worksheet">
    <worksheetSource ref="A1:G44" sheet="Sumif" r:id="rId2"/>
  </cacheSource>
  <cacheFields count="7">
    <cacheField name="OrderDate" numFmtId="165">
      <sharedItems containsSemiMixedTypes="0" containsNonDate="0" containsDate="1" containsString="0" minDate="2019-01-06T00:00:00" maxDate="2020-12-22T00:00:00"/>
    </cacheField>
    <cacheField name="Region" numFmtId="0">
      <sharedItems count="3">
        <s v="East"/>
        <s v="Central"/>
        <s v="West"/>
      </sharedItems>
    </cacheField>
    <cacheField name="Rep" numFmtId="0">
      <sharedItems/>
    </cacheField>
    <cacheField name="Item" numFmtId="0">
      <sharedItems count="5">
        <s v="Pencil"/>
        <s v="Binder"/>
        <s v="Pen"/>
        <s v="Desk"/>
        <s v="Pen Set"/>
      </sharedItems>
    </cacheField>
    <cacheField name="Units" numFmtId="0">
      <sharedItems containsSemiMixedTypes="0" containsString="0" containsNumber="1" containsInteger="1" minValue="2" maxValue="96"/>
    </cacheField>
    <cacheField name="Unit Cost" numFmtId="164">
      <sharedItems containsSemiMixedTypes="0" containsString="0" containsNumber="1" minValue="1.29" maxValue="275"/>
    </cacheField>
    <cacheField name="Total" numFmtId="164">
      <sharedItems containsSemiMixedTypes="0" containsString="0" containsNumber="1" minValue="9.0300000000000011" maxValue="1879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vijeet Biswal" refreshedDate="44019.675568981482" createdVersion="6" refreshedVersion="6" minRefreshableVersion="3" recordCount="43">
  <cacheSource type="worksheet">
    <worksheetSource ref="A1:G44" sheet="Sumifs" r:id="rId2"/>
  </cacheSource>
  <cacheFields count="7">
    <cacheField name="OrderDate" numFmtId="165">
      <sharedItems containsSemiMixedTypes="0" containsNonDate="0" containsDate="1" containsString="0" minDate="2019-01-06T00:00:00" maxDate="2020-12-22T00:00:00"/>
    </cacheField>
    <cacheField name="Region" numFmtId="0">
      <sharedItems count="3">
        <s v="East"/>
        <s v="Central"/>
        <s v="West"/>
      </sharedItems>
    </cacheField>
    <cacheField name="Rep" numFmtId="0">
      <sharedItems/>
    </cacheField>
    <cacheField name="Item" numFmtId="0">
      <sharedItems count="5">
        <s v="Pencil"/>
        <s v="Binder"/>
        <s v="Pen"/>
        <s v="Desk"/>
        <s v="Pen Set"/>
      </sharedItems>
    </cacheField>
    <cacheField name="Units" numFmtId="0">
      <sharedItems containsSemiMixedTypes="0" containsString="0" containsNumber="1" containsInteger="1" minValue="2" maxValue="96"/>
    </cacheField>
    <cacheField name="Unit Cost" numFmtId="164">
      <sharedItems containsSemiMixedTypes="0" containsString="0" containsNumber="1" minValue="1.29" maxValue="275"/>
    </cacheField>
    <cacheField name="Revenue" numFmtId="164">
      <sharedItems containsSemiMixedTypes="0" containsString="0" containsNumber="1" minValue="9.0300000000000011" maxValue="1879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">
  <r>
    <d v="2019-01-06T00:00:00"/>
    <x v="0"/>
    <s v="Jones"/>
    <x v="0"/>
    <n v="95"/>
    <n v="1.99"/>
    <n v="189.05"/>
  </r>
  <r>
    <d v="2019-01-23T00:00:00"/>
    <x v="1"/>
    <s v="Kivell"/>
    <x v="1"/>
    <n v="50"/>
    <n v="19.989999999999998"/>
    <n v="999.49999999999989"/>
  </r>
  <r>
    <d v="2019-02-09T00:00:00"/>
    <x v="1"/>
    <s v="Jardine"/>
    <x v="0"/>
    <n v="36"/>
    <n v="4.99"/>
    <n v="179.64000000000001"/>
  </r>
  <r>
    <d v="2019-02-26T00:00:00"/>
    <x v="1"/>
    <s v="Gill"/>
    <x v="2"/>
    <n v="27"/>
    <n v="19.989999999999998"/>
    <n v="539.7299999999999"/>
  </r>
  <r>
    <d v="2019-03-15T00:00:00"/>
    <x v="2"/>
    <s v="Sorvino"/>
    <x v="0"/>
    <n v="56"/>
    <n v="2.99"/>
    <n v="167.44"/>
  </r>
  <r>
    <d v="2019-04-01T00:00:00"/>
    <x v="0"/>
    <s v="Jones"/>
    <x v="1"/>
    <n v="60"/>
    <n v="4.99"/>
    <n v="299.40000000000003"/>
  </r>
  <r>
    <d v="2019-04-18T00:00:00"/>
    <x v="1"/>
    <s v="Andrews"/>
    <x v="0"/>
    <n v="75"/>
    <n v="1.99"/>
    <n v="149.25"/>
  </r>
  <r>
    <d v="2019-05-05T00:00:00"/>
    <x v="1"/>
    <s v="Jardine"/>
    <x v="0"/>
    <n v="90"/>
    <n v="4.99"/>
    <n v="449.1"/>
  </r>
  <r>
    <d v="2019-05-22T00:00:00"/>
    <x v="2"/>
    <s v="Thompson"/>
    <x v="0"/>
    <n v="32"/>
    <n v="1.99"/>
    <n v="63.68"/>
  </r>
  <r>
    <d v="2019-06-08T00:00:00"/>
    <x v="0"/>
    <s v="Jones"/>
    <x v="1"/>
    <n v="60"/>
    <n v="8.99"/>
    <n v="539.4"/>
  </r>
  <r>
    <d v="2019-06-25T00:00:00"/>
    <x v="1"/>
    <s v="Morgan"/>
    <x v="0"/>
    <n v="90"/>
    <n v="4.99"/>
    <n v="449.1"/>
  </r>
  <r>
    <d v="2019-07-12T00:00:00"/>
    <x v="0"/>
    <s v="Howard"/>
    <x v="1"/>
    <n v="29"/>
    <n v="1.99"/>
    <n v="57.71"/>
  </r>
  <r>
    <d v="2019-07-29T00:00:00"/>
    <x v="0"/>
    <s v="Parent"/>
    <x v="1"/>
    <n v="81"/>
    <n v="19.989999999999998"/>
    <n v="1619.1899999999998"/>
  </r>
  <r>
    <d v="2019-08-15T00:00:00"/>
    <x v="0"/>
    <s v="Jones"/>
    <x v="0"/>
    <n v="35"/>
    <n v="4.99"/>
    <n v="174.65"/>
  </r>
  <r>
    <d v="2019-09-01T00:00:00"/>
    <x v="1"/>
    <s v="Smith"/>
    <x v="3"/>
    <n v="2"/>
    <n v="125"/>
    <n v="250"/>
  </r>
  <r>
    <d v="2019-09-18T00:00:00"/>
    <x v="0"/>
    <s v="Jones"/>
    <x v="4"/>
    <n v="16"/>
    <n v="15.99"/>
    <n v="255.84"/>
  </r>
  <r>
    <d v="2019-10-05T00:00:00"/>
    <x v="1"/>
    <s v="Morgan"/>
    <x v="1"/>
    <n v="28"/>
    <n v="8.99"/>
    <n v="251.72"/>
  </r>
  <r>
    <d v="2019-10-22T00:00:00"/>
    <x v="0"/>
    <s v="Jones"/>
    <x v="2"/>
    <n v="64"/>
    <n v="8.99"/>
    <n v="575.36"/>
  </r>
  <r>
    <d v="2019-11-08T00:00:00"/>
    <x v="0"/>
    <s v="Parent"/>
    <x v="2"/>
    <n v="15"/>
    <n v="19.989999999999998"/>
    <n v="299.84999999999997"/>
  </r>
  <r>
    <d v="2019-11-25T00:00:00"/>
    <x v="1"/>
    <s v="Kivell"/>
    <x v="4"/>
    <n v="96"/>
    <n v="4.99"/>
    <n v="479.04"/>
  </r>
  <r>
    <d v="2019-12-12T00:00:00"/>
    <x v="1"/>
    <s v="Smith"/>
    <x v="0"/>
    <n v="67"/>
    <n v="1.29"/>
    <n v="86.43"/>
  </r>
  <r>
    <d v="2019-12-29T00:00:00"/>
    <x v="0"/>
    <s v="Parent"/>
    <x v="4"/>
    <n v="74"/>
    <n v="15.99"/>
    <n v="1183.26"/>
  </r>
  <r>
    <d v="2020-01-15T00:00:00"/>
    <x v="1"/>
    <s v="Gill"/>
    <x v="1"/>
    <n v="46"/>
    <n v="8.99"/>
    <n v="413.54"/>
  </r>
  <r>
    <d v="2020-02-01T00:00:00"/>
    <x v="1"/>
    <s v="Smith"/>
    <x v="1"/>
    <n v="87"/>
    <n v="15"/>
    <n v="1305"/>
  </r>
  <r>
    <d v="2020-02-18T00:00:00"/>
    <x v="0"/>
    <s v="Jones"/>
    <x v="1"/>
    <n v="4"/>
    <n v="4.99"/>
    <n v="19.96"/>
  </r>
  <r>
    <d v="2020-03-07T00:00:00"/>
    <x v="2"/>
    <s v="Sorvino"/>
    <x v="1"/>
    <n v="7"/>
    <n v="19.989999999999998"/>
    <n v="139.92999999999998"/>
  </r>
  <r>
    <d v="2020-03-24T00:00:00"/>
    <x v="1"/>
    <s v="Jardine"/>
    <x v="4"/>
    <n v="50"/>
    <n v="4.99"/>
    <n v="249.5"/>
  </r>
  <r>
    <d v="2020-04-10T00:00:00"/>
    <x v="1"/>
    <s v="Andrews"/>
    <x v="0"/>
    <n v="66"/>
    <n v="1.99"/>
    <n v="131.34"/>
  </r>
  <r>
    <d v="2020-04-27T00:00:00"/>
    <x v="0"/>
    <s v="Howard"/>
    <x v="2"/>
    <n v="96"/>
    <n v="4.99"/>
    <n v="479.04"/>
  </r>
  <r>
    <d v="2020-05-14T00:00:00"/>
    <x v="1"/>
    <s v="Gill"/>
    <x v="0"/>
    <n v="53"/>
    <n v="1.29"/>
    <n v="68.37"/>
  </r>
  <r>
    <d v="2020-05-31T00:00:00"/>
    <x v="1"/>
    <s v="Gill"/>
    <x v="1"/>
    <n v="80"/>
    <n v="8.99"/>
    <n v="719.2"/>
  </r>
  <r>
    <d v="2020-06-17T00:00:00"/>
    <x v="1"/>
    <s v="Kivell"/>
    <x v="3"/>
    <n v="5"/>
    <n v="125"/>
    <n v="625"/>
  </r>
  <r>
    <d v="2020-07-04T00:00:00"/>
    <x v="0"/>
    <s v="Jones"/>
    <x v="4"/>
    <n v="62"/>
    <n v="4.99"/>
    <n v="309.38"/>
  </r>
  <r>
    <d v="2020-07-21T00:00:00"/>
    <x v="1"/>
    <s v="Morgan"/>
    <x v="4"/>
    <n v="55"/>
    <n v="12.49"/>
    <n v="686.95"/>
  </r>
  <r>
    <d v="2020-08-07T00:00:00"/>
    <x v="1"/>
    <s v="Kivell"/>
    <x v="4"/>
    <n v="42"/>
    <n v="23.95"/>
    <n v="1005.9"/>
  </r>
  <r>
    <d v="2020-08-24T00:00:00"/>
    <x v="2"/>
    <s v="Sorvino"/>
    <x v="3"/>
    <n v="3"/>
    <n v="275"/>
    <n v="825"/>
  </r>
  <r>
    <d v="2020-09-10T00:00:00"/>
    <x v="1"/>
    <s v="Gill"/>
    <x v="0"/>
    <n v="7"/>
    <n v="1.29"/>
    <n v="9.0300000000000011"/>
  </r>
  <r>
    <d v="2020-09-27T00:00:00"/>
    <x v="2"/>
    <s v="Sorvino"/>
    <x v="2"/>
    <n v="76"/>
    <n v="1.99"/>
    <n v="151.24"/>
  </r>
  <r>
    <d v="2020-10-14T00:00:00"/>
    <x v="2"/>
    <s v="Thompson"/>
    <x v="1"/>
    <n v="57"/>
    <n v="19.989999999999998"/>
    <n v="1139.4299999999998"/>
  </r>
  <r>
    <d v="2020-10-31T00:00:00"/>
    <x v="1"/>
    <s v="Andrews"/>
    <x v="0"/>
    <n v="14"/>
    <n v="1.29"/>
    <n v="18.060000000000002"/>
  </r>
  <r>
    <d v="2020-11-17T00:00:00"/>
    <x v="1"/>
    <s v="Jardine"/>
    <x v="1"/>
    <n v="11"/>
    <n v="4.99"/>
    <n v="54.89"/>
  </r>
  <r>
    <d v="2020-12-04T00:00:00"/>
    <x v="1"/>
    <s v="Jardine"/>
    <x v="1"/>
    <n v="94"/>
    <n v="19.989999999999998"/>
    <n v="1879.06"/>
  </r>
  <r>
    <d v="2020-12-21T00:00:00"/>
    <x v="1"/>
    <s v="Andrews"/>
    <x v="1"/>
    <n v="28"/>
    <n v="4.99"/>
    <n v="139.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">
  <r>
    <d v="2019-01-06T00:00:00"/>
    <x v="0"/>
    <s v="Jones"/>
    <x v="0"/>
    <n v="95"/>
    <n v="1.99"/>
    <n v="189.05"/>
  </r>
  <r>
    <d v="2019-01-23T00:00:00"/>
    <x v="1"/>
    <s v="Kivell"/>
    <x v="1"/>
    <n v="50"/>
    <n v="19.989999999999998"/>
    <n v="999.49999999999989"/>
  </r>
  <r>
    <d v="2019-02-09T00:00:00"/>
    <x v="1"/>
    <s v="Jardine"/>
    <x v="0"/>
    <n v="36"/>
    <n v="4.99"/>
    <n v="179.64000000000001"/>
  </r>
  <r>
    <d v="2019-02-26T00:00:00"/>
    <x v="1"/>
    <s v="Gill"/>
    <x v="2"/>
    <n v="27"/>
    <n v="19.989999999999998"/>
    <n v="539.7299999999999"/>
  </r>
  <r>
    <d v="2019-03-15T00:00:00"/>
    <x v="2"/>
    <s v="Sorvino"/>
    <x v="0"/>
    <n v="56"/>
    <n v="2.99"/>
    <n v="167.44"/>
  </r>
  <r>
    <d v="2019-04-01T00:00:00"/>
    <x v="0"/>
    <s v="Jones"/>
    <x v="1"/>
    <n v="60"/>
    <n v="4.99"/>
    <n v="299.40000000000003"/>
  </r>
  <r>
    <d v="2019-04-18T00:00:00"/>
    <x v="1"/>
    <s v="Andrews"/>
    <x v="0"/>
    <n v="75"/>
    <n v="1.99"/>
    <n v="149.25"/>
  </r>
  <r>
    <d v="2019-05-05T00:00:00"/>
    <x v="1"/>
    <s v="Jardine"/>
    <x v="0"/>
    <n v="90"/>
    <n v="4.99"/>
    <n v="449.1"/>
  </r>
  <r>
    <d v="2019-05-22T00:00:00"/>
    <x v="2"/>
    <s v="Thompson"/>
    <x v="0"/>
    <n v="32"/>
    <n v="1.99"/>
    <n v="63.68"/>
  </r>
  <r>
    <d v="2019-06-08T00:00:00"/>
    <x v="0"/>
    <s v="Jones"/>
    <x v="1"/>
    <n v="60"/>
    <n v="8.99"/>
    <n v="539.4"/>
  </r>
  <r>
    <d v="2019-06-25T00:00:00"/>
    <x v="1"/>
    <s v="Morgan"/>
    <x v="0"/>
    <n v="90"/>
    <n v="4.99"/>
    <n v="449.1"/>
  </r>
  <r>
    <d v="2019-07-12T00:00:00"/>
    <x v="0"/>
    <s v="Howard"/>
    <x v="1"/>
    <n v="29"/>
    <n v="1.99"/>
    <n v="57.71"/>
  </r>
  <r>
    <d v="2019-07-29T00:00:00"/>
    <x v="0"/>
    <s v="Parent"/>
    <x v="1"/>
    <n v="81"/>
    <n v="19.989999999999998"/>
    <n v="1619.1899999999998"/>
  </r>
  <r>
    <d v="2019-08-15T00:00:00"/>
    <x v="0"/>
    <s v="Jones"/>
    <x v="0"/>
    <n v="35"/>
    <n v="4.99"/>
    <n v="174.65"/>
  </r>
  <r>
    <d v="2019-09-01T00:00:00"/>
    <x v="1"/>
    <s v="Smith"/>
    <x v="3"/>
    <n v="2"/>
    <n v="125"/>
    <n v="250"/>
  </r>
  <r>
    <d v="2019-09-18T00:00:00"/>
    <x v="0"/>
    <s v="Jones"/>
    <x v="4"/>
    <n v="16"/>
    <n v="15.99"/>
    <n v="255.84"/>
  </r>
  <r>
    <d v="2019-10-05T00:00:00"/>
    <x v="1"/>
    <s v="Morgan"/>
    <x v="1"/>
    <n v="28"/>
    <n v="8.99"/>
    <n v="251.72"/>
  </r>
  <r>
    <d v="2019-10-22T00:00:00"/>
    <x v="0"/>
    <s v="Jones"/>
    <x v="2"/>
    <n v="64"/>
    <n v="8.99"/>
    <n v="575.36"/>
  </r>
  <r>
    <d v="2019-11-08T00:00:00"/>
    <x v="0"/>
    <s v="Parent"/>
    <x v="2"/>
    <n v="15"/>
    <n v="19.989999999999998"/>
    <n v="299.84999999999997"/>
  </r>
  <r>
    <d v="2019-11-25T00:00:00"/>
    <x v="1"/>
    <s v="Kivell"/>
    <x v="4"/>
    <n v="96"/>
    <n v="4.99"/>
    <n v="479.04"/>
  </r>
  <r>
    <d v="2019-12-12T00:00:00"/>
    <x v="1"/>
    <s v="Smith"/>
    <x v="0"/>
    <n v="67"/>
    <n v="1.29"/>
    <n v="86.43"/>
  </r>
  <r>
    <d v="2019-12-29T00:00:00"/>
    <x v="0"/>
    <s v="Parent"/>
    <x v="4"/>
    <n v="74"/>
    <n v="15.99"/>
    <n v="1183.26"/>
  </r>
  <r>
    <d v="2020-01-15T00:00:00"/>
    <x v="1"/>
    <s v="Gill"/>
    <x v="1"/>
    <n v="46"/>
    <n v="8.99"/>
    <n v="413.54"/>
  </r>
  <r>
    <d v="2020-02-01T00:00:00"/>
    <x v="1"/>
    <s v="Smith"/>
    <x v="1"/>
    <n v="87"/>
    <n v="15"/>
    <n v="1305"/>
  </r>
  <r>
    <d v="2020-02-18T00:00:00"/>
    <x v="0"/>
    <s v="Jones"/>
    <x v="1"/>
    <n v="4"/>
    <n v="4.99"/>
    <n v="19.96"/>
  </r>
  <r>
    <d v="2020-03-07T00:00:00"/>
    <x v="2"/>
    <s v="Sorvino"/>
    <x v="1"/>
    <n v="7"/>
    <n v="19.989999999999998"/>
    <n v="139.92999999999998"/>
  </r>
  <r>
    <d v="2020-03-24T00:00:00"/>
    <x v="1"/>
    <s v="Jardine"/>
    <x v="4"/>
    <n v="50"/>
    <n v="4.99"/>
    <n v="249.5"/>
  </r>
  <r>
    <d v="2020-04-10T00:00:00"/>
    <x v="1"/>
    <s v="Andrews"/>
    <x v="0"/>
    <n v="66"/>
    <n v="1.99"/>
    <n v="131.34"/>
  </r>
  <r>
    <d v="2020-04-27T00:00:00"/>
    <x v="0"/>
    <s v="Howard"/>
    <x v="2"/>
    <n v="96"/>
    <n v="4.99"/>
    <n v="479.04"/>
  </r>
  <r>
    <d v="2020-05-14T00:00:00"/>
    <x v="1"/>
    <s v="Gill"/>
    <x v="0"/>
    <n v="53"/>
    <n v="1.29"/>
    <n v="68.37"/>
  </r>
  <r>
    <d v="2020-05-31T00:00:00"/>
    <x v="1"/>
    <s v="Gill"/>
    <x v="1"/>
    <n v="80"/>
    <n v="8.99"/>
    <n v="719.2"/>
  </r>
  <r>
    <d v="2020-06-17T00:00:00"/>
    <x v="1"/>
    <s v="Kivell"/>
    <x v="3"/>
    <n v="5"/>
    <n v="125"/>
    <n v="625"/>
  </r>
  <r>
    <d v="2020-07-04T00:00:00"/>
    <x v="0"/>
    <s v="Jones"/>
    <x v="4"/>
    <n v="62"/>
    <n v="4.99"/>
    <n v="309.38"/>
  </r>
  <r>
    <d v="2020-07-21T00:00:00"/>
    <x v="1"/>
    <s v="Morgan"/>
    <x v="4"/>
    <n v="55"/>
    <n v="12.49"/>
    <n v="686.95"/>
  </r>
  <r>
    <d v="2020-08-07T00:00:00"/>
    <x v="1"/>
    <s v="Kivell"/>
    <x v="4"/>
    <n v="42"/>
    <n v="23.95"/>
    <n v="1005.9"/>
  </r>
  <r>
    <d v="2020-08-24T00:00:00"/>
    <x v="2"/>
    <s v="Sorvino"/>
    <x v="3"/>
    <n v="3"/>
    <n v="275"/>
    <n v="825"/>
  </r>
  <r>
    <d v="2020-09-10T00:00:00"/>
    <x v="1"/>
    <s v="Gill"/>
    <x v="0"/>
    <n v="7"/>
    <n v="1.29"/>
    <n v="9.0300000000000011"/>
  </r>
  <r>
    <d v="2020-09-27T00:00:00"/>
    <x v="2"/>
    <s v="Sorvino"/>
    <x v="2"/>
    <n v="76"/>
    <n v="1.99"/>
    <n v="151.24"/>
  </r>
  <r>
    <d v="2020-10-14T00:00:00"/>
    <x v="2"/>
    <s v="Thompson"/>
    <x v="1"/>
    <n v="57"/>
    <n v="19.989999999999998"/>
    <n v="1139.4299999999998"/>
  </r>
  <r>
    <d v="2020-10-31T00:00:00"/>
    <x v="1"/>
    <s v="Andrews"/>
    <x v="0"/>
    <n v="14"/>
    <n v="1.29"/>
    <n v="18.060000000000002"/>
  </r>
  <r>
    <d v="2020-11-17T00:00:00"/>
    <x v="1"/>
    <s v="Jardine"/>
    <x v="1"/>
    <n v="11"/>
    <n v="4.99"/>
    <n v="54.89"/>
  </r>
  <r>
    <d v="2020-12-04T00:00:00"/>
    <x v="1"/>
    <s v="Jardine"/>
    <x v="1"/>
    <n v="94"/>
    <n v="19.989999999999998"/>
    <n v="1879.06"/>
  </r>
  <r>
    <d v="2020-12-21T00:00:00"/>
    <x v="1"/>
    <s v="Andrews"/>
    <x v="1"/>
    <n v="28"/>
    <n v="4.99"/>
    <n v="139.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N8" firstHeaderRow="1" firstDataRow="1" firstDataCol="1"/>
  <pivotFields count="7">
    <pivotField numFmtId="164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165" showAll="0"/>
    <pivotField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Unit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12:N18" firstHeaderRow="1" firstDataRow="1" firstDataCol="1"/>
  <pivotFields count="7">
    <pivotField numFmtId="164" showAll="0"/>
    <pivotField showAll="0"/>
    <pivotField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numFmtId="165" showAll="0"/>
    <pivotField dataField="1" numFmtId="165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6:M10" firstHeaderRow="1" firstDataRow="1" firstDataCol="1" rowPageCount="1" colPageCount="1"/>
  <pivotFields count="7">
    <pivotField numFmtId="164" showAll="0"/>
    <pivotField axis="axisRow" showAll="0">
      <items count="4">
        <item x="1"/>
        <item x="0"/>
        <item x="2"/>
        <item t="default"/>
      </items>
    </pivotField>
    <pivotField showAll="0"/>
    <pivotField axis="axisPage" showAll="0">
      <items count="6">
        <item x="1"/>
        <item x="3"/>
        <item x="2"/>
        <item x="4"/>
        <item x="0"/>
        <item t="default"/>
      </items>
    </pivotField>
    <pivotField showAll="0"/>
    <pivotField numFmtId="165" showAll="0"/>
    <pivotField dataField="1"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item="4" hier="-1"/>
  </pageField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2"/>
  <sheetViews>
    <sheetView zoomScaleNormal="100" workbookViewId="0">
      <selection activeCell="I14" sqref="I14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0.09765625" customWidth="1"/>
    <col min="9" max="9" width="16.3984375" customWidth="1"/>
    <col min="10" max="10" width="9.59765625" customWidth="1"/>
    <col min="11" max="11" width="13.59765625" customWidth="1"/>
  </cols>
  <sheetData>
    <row r="2" spans="2:12" x14ac:dyDescent="0.3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H2" s="1" t="s">
        <v>0</v>
      </c>
      <c r="I2" s="2" t="s">
        <v>4</v>
      </c>
    </row>
    <row r="3" spans="2:12" x14ac:dyDescent="0.3">
      <c r="B3" s="3">
        <v>101</v>
      </c>
      <c r="C3" s="4" t="s">
        <v>5</v>
      </c>
      <c r="D3" s="4" t="s">
        <v>6</v>
      </c>
      <c r="E3" s="4" t="s">
        <v>7</v>
      </c>
      <c r="F3" s="4">
        <v>23</v>
      </c>
      <c r="H3" s="4">
        <v>105</v>
      </c>
      <c r="I3" s="4">
        <f>VLOOKUP(H3,B2:F12,5,TRUE)</f>
        <v>34</v>
      </c>
    </row>
    <row r="4" spans="2:12" x14ac:dyDescent="0.3">
      <c r="B4" s="3">
        <v>102</v>
      </c>
      <c r="C4" s="4" t="s">
        <v>8</v>
      </c>
      <c r="D4" s="4" t="s">
        <v>9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11</v>
      </c>
      <c r="D5" s="4" t="s">
        <v>12</v>
      </c>
      <c r="E5" s="4" t="s">
        <v>13</v>
      </c>
      <c r="F5" s="4">
        <v>30</v>
      </c>
      <c r="H5" s="2" t="s">
        <v>2</v>
      </c>
      <c r="I5" s="2" t="s">
        <v>4</v>
      </c>
    </row>
    <row r="6" spans="2:12" x14ac:dyDescent="0.3">
      <c r="B6" s="3">
        <v>104</v>
      </c>
      <c r="C6" s="4" t="s">
        <v>14</v>
      </c>
      <c r="D6" s="4" t="s">
        <v>15</v>
      </c>
      <c r="E6" s="4" t="s">
        <v>16</v>
      </c>
      <c r="F6" s="4">
        <v>40</v>
      </c>
      <c r="H6" s="4" t="s">
        <v>15</v>
      </c>
      <c r="I6" s="4"/>
    </row>
    <row r="7" spans="2:12" x14ac:dyDescent="0.3">
      <c r="B7" s="3">
        <v>105</v>
      </c>
      <c r="C7" s="4" t="s">
        <v>17</v>
      </c>
      <c r="D7" s="4" t="s">
        <v>18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20</v>
      </c>
      <c r="D8" s="4" t="s">
        <v>21</v>
      </c>
      <c r="E8" s="4" t="s">
        <v>22</v>
      </c>
      <c r="F8" s="4">
        <v>54</v>
      </c>
      <c r="H8" s="1" t="s">
        <v>0</v>
      </c>
      <c r="I8" s="2" t="s">
        <v>1</v>
      </c>
      <c r="J8" s="2" t="s">
        <v>2</v>
      </c>
      <c r="K8" s="2" t="s">
        <v>3</v>
      </c>
      <c r="L8" s="2" t="s">
        <v>4</v>
      </c>
    </row>
    <row r="9" spans="2:12" x14ac:dyDescent="0.3">
      <c r="B9" s="3">
        <v>107</v>
      </c>
      <c r="C9" s="4" t="s">
        <v>23</v>
      </c>
      <c r="D9" s="4" t="s">
        <v>34</v>
      </c>
      <c r="E9" s="4" t="s">
        <v>24</v>
      </c>
      <c r="F9" s="4">
        <v>30</v>
      </c>
      <c r="H9" s="4">
        <v>105</v>
      </c>
      <c r="I9" s="4" t="str">
        <f>VLOOKUP($H$9,$B$2:$F$12,COLUMNS($H$8:I8),0)</f>
        <v>Mic Holder</v>
      </c>
      <c r="J9" s="4" t="str">
        <f>VLOOKUP($H$9,$B$2:$F$12,COLUMNS($H$8:J8),0)</f>
        <v>AP0105</v>
      </c>
      <c r="K9" s="4" t="str">
        <f>VLOOKUP($H$9,$B$2:$F$12,COLUMNS($H$8:K8),0)</f>
        <v>Rahul</v>
      </c>
      <c r="L9" s="4">
        <f>VLOOKUP($H$9,$B$2:$F$12,COLUMNS($H$8:L8),0)</f>
        <v>34</v>
      </c>
    </row>
    <row r="10" spans="2:12" x14ac:dyDescent="0.3">
      <c r="B10" s="3">
        <v>108</v>
      </c>
      <c r="C10" s="4" t="s">
        <v>25</v>
      </c>
      <c r="D10" s="4" t="s">
        <v>26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29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31</v>
      </c>
      <c r="D12" s="4" t="s">
        <v>32</v>
      </c>
      <c r="E12" s="4" t="s">
        <v>33</v>
      </c>
      <c r="F12" s="4">
        <v>25</v>
      </c>
    </row>
  </sheetData>
  <phoneticPr fontId="2" type="noConversion"/>
  <dataValidations count="1">
    <dataValidation type="list" allowBlank="1" showInputMessage="1" showErrorMessage="1" sqref="H3">
      <formula1>$B$3:$B$12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7"/>
  <sheetViews>
    <sheetView zoomScale="115" zoomScaleNormal="115" workbookViewId="0">
      <selection activeCell="M3" sqref="M3:M7"/>
    </sheetView>
  </sheetViews>
  <sheetFormatPr defaultRowHeight="18.75" x14ac:dyDescent="0.3"/>
  <cols>
    <col min="1" max="1" width="5.59765625" customWidth="1"/>
    <col min="7" max="7" width="4.19921875" customWidth="1"/>
    <col min="9" max="9" width="11.09765625" customWidth="1"/>
    <col min="10" max="10" width="3.09765625" customWidth="1"/>
    <col min="11" max="11" width="10.5" customWidth="1"/>
  </cols>
  <sheetData>
    <row r="2" spans="2:13" x14ac:dyDescent="0.3">
      <c r="B2" s="2" t="s">
        <v>35</v>
      </c>
      <c r="C2" s="6" t="s">
        <v>36</v>
      </c>
      <c r="D2" s="6" t="s">
        <v>37</v>
      </c>
      <c r="E2" s="6" t="s">
        <v>38</v>
      </c>
      <c r="F2" s="6" t="s">
        <v>39</v>
      </c>
      <c r="H2" s="2" t="s">
        <v>35</v>
      </c>
      <c r="I2" s="4" t="s">
        <v>88</v>
      </c>
      <c r="K2" s="2" t="s">
        <v>35</v>
      </c>
      <c r="L2" s="8" t="s">
        <v>53</v>
      </c>
    </row>
    <row r="3" spans="2:13" x14ac:dyDescent="0.3">
      <c r="B3" s="7" t="s">
        <v>40</v>
      </c>
      <c r="C3" s="5">
        <v>500</v>
      </c>
      <c r="D3" s="5">
        <v>350</v>
      </c>
      <c r="E3" s="5">
        <v>860</v>
      </c>
      <c r="F3" s="5">
        <v>350</v>
      </c>
      <c r="H3" s="7" t="s">
        <v>44</v>
      </c>
      <c r="I3" s="4" t="str">
        <f>IFERROR(HLOOKUP(I2,B2:F7,6,0),"Not Found")</f>
        <v>Not Found</v>
      </c>
      <c r="K3" s="7" t="s">
        <v>40</v>
      </c>
      <c r="L3" s="4">
        <f>HLOOKUP($L$2,$B$2:$F$7,ROWS($K$2:K3),0)</f>
        <v>500</v>
      </c>
      <c r="M3">
        <f>HLOOKUP($L$2,$B$2:$F$7,ROWS($B$3:B7),0)</f>
        <v>500</v>
      </c>
    </row>
    <row r="4" spans="2:13" x14ac:dyDescent="0.3">
      <c r="B4" s="7" t="s">
        <v>41</v>
      </c>
      <c r="C4" s="5">
        <v>700</v>
      </c>
      <c r="D4" s="5">
        <v>400</v>
      </c>
      <c r="E4" s="5">
        <v>550</v>
      </c>
      <c r="F4" s="5">
        <v>990</v>
      </c>
      <c r="K4" s="7" t="s">
        <v>41</v>
      </c>
      <c r="L4" s="4">
        <f>HLOOKUP($L$2,$B$2:$F$7,ROWS($K$2:K4),0)</f>
        <v>700</v>
      </c>
      <c r="M4">
        <f>HLOOKUP($L$2,$B$2:$F$7,ROWS($B$3:B8),0)</f>
        <v>2800</v>
      </c>
    </row>
    <row r="5" spans="2:13" x14ac:dyDescent="0.3">
      <c r="B5" s="7" t="s">
        <v>42</v>
      </c>
      <c r="C5" s="5">
        <v>1100</v>
      </c>
      <c r="D5" s="5">
        <v>650</v>
      </c>
      <c r="E5" s="5">
        <v>770</v>
      </c>
      <c r="F5" s="5">
        <v>950</v>
      </c>
      <c r="K5" s="7" t="s">
        <v>42</v>
      </c>
      <c r="L5" s="4">
        <f>HLOOKUP($L$2,$B$2:$F$7,ROWS($K$2:K5),0)</f>
        <v>1100</v>
      </c>
      <c r="M5" t="e">
        <f>HLOOKUP($L$2,$B$2:$F$7,ROWS($B$3:B9),0)</f>
        <v>#REF!</v>
      </c>
    </row>
    <row r="6" spans="2:13" x14ac:dyDescent="0.3">
      <c r="B6" s="7" t="s">
        <v>43</v>
      </c>
      <c r="C6" s="5">
        <v>500</v>
      </c>
      <c r="D6" s="5">
        <v>400</v>
      </c>
      <c r="E6" s="5">
        <v>200</v>
      </c>
      <c r="F6" s="5">
        <v>600</v>
      </c>
      <c r="K6" s="7" t="s">
        <v>43</v>
      </c>
      <c r="L6" s="4">
        <f>HLOOKUP($L$2,$B$2:$F$7,ROWS($K$2:K6),0)</f>
        <v>500</v>
      </c>
      <c r="M6" t="e">
        <f>HLOOKUP($L$2,$B$2:$F$7,ROWS($B$3:B10),0)</f>
        <v>#REF!</v>
      </c>
    </row>
    <row r="7" spans="2:13" x14ac:dyDescent="0.3">
      <c r="B7" s="7" t="s">
        <v>44</v>
      </c>
      <c r="C7" s="5">
        <f>SUM(C3:C6)</f>
        <v>2800</v>
      </c>
      <c r="D7" s="5">
        <f t="shared" ref="D7:F7" si="0">SUM(D3:D6)</f>
        <v>1800</v>
      </c>
      <c r="E7" s="5">
        <f t="shared" si="0"/>
        <v>2380</v>
      </c>
      <c r="F7" s="5">
        <f t="shared" si="0"/>
        <v>2890</v>
      </c>
      <c r="K7" s="7" t="s">
        <v>44</v>
      </c>
      <c r="L7" s="4">
        <f>HLOOKUP($L$2,$B$2:$F$7,ROWS($K$2:K7),0)</f>
        <v>2800</v>
      </c>
      <c r="M7" t="e">
        <f>HLOOKUP($L$2,$B$2:$F$7,ROWS($B$3:B11),0)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2"/>
  <sheetViews>
    <sheetView topLeftCell="A22" zoomScaleNormal="100" workbookViewId="0">
      <selection activeCell="J28" sqref="J28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0.09765625" customWidth="1"/>
    <col min="9" max="9" width="16.3984375" customWidth="1"/>
    <col min="10" max="10" width="9.59765625" customWidth="1"/>
    <col min="11" max="11" width="13.59765625" customWidth="1"/>
  </cols>
  <sheetData>
    <row r="2" spans="2:12" x14ac:dyDescent="0.3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H2" s="1" t="s">
        <v>0</v>
      </c>
      <c r="I2" s="2" t="s">
        <v>3</v>
      </c>
    </row>
    <row r="3" spans="2:12" x14ac:dyDescent="0.3">
      <c r="B3" s="3">
        <v>101</v>
      </c>
      <c r="C3" s="4" t="s">
        <v>5</v>
      </c>
      <c r="D3" s="4" t="s">
        <v>6</v>
      </c>
      <c r="E3" s="4" t="s">
        <v>7</v>
      </c>
      <c r="F3" s="4">
        <v>23</v>
      </c>
      <c r="H3" s="3">
        <v>102</v>
      </c>
      <c r="I3" s="4" t="str">
        <f>_xlfn.XLOOKUP(H3,B3:B12,E3:E12,"not found",,)</f>
        <v xml:space="preserve">Rajesh </v>
      </c>
    </row>
    <row r="4" spans="2:12" x14ac:dyDescent="0.3">
      <c r="B4" s="3">
        <v>102</v>
      </c>
      <c r="C4" s="4" t="s">
        <v>8</v>
      </c>
      <c r="D4" s="4" t="s">
        <v>9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11</v>
      </c>
      <c r="D5" s="4" t="s">
        <v>12</v>
      </c>
      <c r="E5" s="4" t="s">
        <v>13</v>
      </c>
      <c r="F5" s="4">
        <v>30</v>
      </c>
      <c r="H5" s="2" t="s">
        <v>2</v>
      </c>
      <c r="I5" s="2" t="s">
        <v>1</v>
      </c>
    </row>
    <row r="6" spans="2:12" x14ac:dyDescent="0.3">
      <c r="B6" s="3">
        <v>104</v>
      </c>
      <c r="C6" s="4" t="s">
        <v>14</v>
      </c>
      <c r="D6" s="4" t="s">
        <v>15</v>
      </c>
      <c r="E6" s="4" t="s">
        <v>16</v>
      </c>
      <c r="F6" s="4">
        <v>40</v>
      </c>
      <c r="H6" s="4" t="s">
        <v>21</v>
      </c>
      <c r="I6" s="4" t="str">
        <f>_xlfn.XLOOKUP(H6,D3:D12,C3:C12)</f>
        <v>Printer</v>
      </c>
    </row>
    <row r="7" spans="2:12" x14ac:dyDescent="0.3">
      <c r="B7" s="3">
        <v>105</v>
      </c>
      <c r="C7" s="4" t="s">
        <v>17</v>
      </c>
      <c r="D7" s="4" t="s">
        <v>18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20</v>
      </c>
      <c r="D8" s="4" t="s">
        <v>21</v>
      </c>
      <c r="E8" s="4" t="s">
        <v>22</v>
      </c>
      <c r="F8" s="4">
        <v>54</v>
      </c>
      <c r="H8" s="1" t="s">
        <v>0</v>
      </c>
      <c r="I8" s="2" t="s">
        <v>1</v>
      </c>
      <c r="J8" s="2" t="s">
        <v>2</v>
      </c>
      <c r="K8" s="2" t="s">
        <v>3</v>
      </c>
      <c r="L8" s="2" t="s">
        <v>4</v>
      </c>
    </row>
    <row r="9" spans="2:12" x14ac:dyDescent="0.3">
      <c r="B9" s="3">
        <v>107</v>
      </c>
      <c r="C9" s="4" t="s">
        <v>23</v>
      </c>
      <c r="D9" s="4" t="s">
        <v>34</v>
      </c>
      <c r="E9" s="4" t="s">
        <v>24</v>
      </c>
      <c r="F9" s="4">
        <v>30</v>
      </c>
      <c r="H9" s="3">
        <v>105</v>
      </c>
      <c r="I9" s="4" t="str">
        <f>_xlfn.XLOOKUP($H$9,$B$3:$B$12,C3:C12)</f>
        <v>Mic Holder</v>
      </c>
      <c r="J9" s="4" t="str">
        <f t="shared" ref="J9:L9" si="0">_xlfn.XLOOKUP($H$9,$B$3:$B$12,D3:D12)</f>
        <v>AP0105</v>
      </c>
      <c r="K9" s="4" t="str">
        <f t="shared" si="0"/>
        <v>Rahul</v>
      </c>
      <c r="L9" s="4">
        <f t="shared" si="0"/>
        <v>34</v>
      </c>
    </row>
    <row r="10" spans="2:12" x14ac:dyDescent="0.3">
      <c r="B10" s="3">
        <v>108</v>
      </c>
      <c r="C10" s="4" t="s">
        <v>25</v>
      </c>
      <c r="D10" s="4" t="s">
        <v>26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29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31</v>
      </c>
      <c r="D12" s="4" t="s">
        <v>32</v>
      </c>
      <c r="E12" s="4" t="s">
        <v>33</v>
      </c>
      <c r="F12" s="4">
        <v>25</v>
      </c>
    </row>
    <row r="23" spans="2:10" x14ac:dyDescent="0.3">
      <c r="B23" s="2" t="s">
        <v>35</v>
      </c>
      <c r="C23" s="6" t="s">
        <v>36</v>
      </c>
      <c r="D23" s="6" t="s">
        <v>37</v>
      </c>
      <c r="E23" s="6" t="s">
        <v>38</v>
      </c>
      <c r="F23" s="6" t="s">
        <v>39</v>
      </c>
      <c r="I23" s="2" t="s">
        <v>35</v>
      </c>
      <c r="J23" s="9" t="s">
        <v>87</v>
      </c>
    </row>
    <row r="24" spans="2:10" x14ac:dyDescent="0.3">
      <c r="B24" s="7" t="s">
        <v>40</v>
      </c>
      <c r="C24" s="5">
        <v>500</v>
      </c>
      <c r="D24" s="5">
        <v>350</v>
      </c>
      <c r="E24" s="5">
        <v>860</v>
      </c>
      <c r="F24" s="5">
        <v>350</v>
      </c>
      <c r="I24" s="7" t="s">
        <v>44</v>
      </c>
      <c r="J24" s="9">
        <f>_xlfn.XLOOKUP(J23,B23:F23,B28:F28)</f>
        <v>1800</v>
      </c>
    </row>
    <row r="25" spans="2:10" x14ac:dyDescent="0.3">
      <c r="B25" s="7" t="s">
        <v>41</v>
      </c>
      <c r="C25" s="5">
        <v>700</v>
      </c>
      <c r="D25" s="5">
        <v>400</v>
      </c>
      <c r="E25" s="5">
        <v>550</v>
      </c>
      <c r="F25" s="5">
        <v>990</v>
      </c>
    </row>
    <row r="26" spans="2:10" x14ac:dyDescent="0.3">
      <c r="B26" s="7" t="s">
        <v>42</v>
      </c>
      <c r="C26" s="5">
        <v>1100</v>
      </c>
      <c r="D26" s="5">
        <v>650</v>
      </c>
      <c r="E26" s="5">
        <v>770</v>
      </c>
      <c r="F26" s="5">
        <v>950</v>
      </c>
    </row>
    <row r="27" spans="2:10" x14ac:dyDescent="0.3">
      <c r="B27" s="7" t="s">
        <v>43</v>
      </c>
      <c r="C27" s="5">
        <v>500</v>
      </c>
      <c r="D27" s="5">
        <v>400</v>
      </c>
      <c r="E27" s="5">
        <v>200</v>
      </c>
      <c r="F27" s="5">
        <v>600</v>
      </c>
      <c r="I27" s="2" t="s">
        <v>35</v>
      </c>
      <c r="J27" s="8" t="s">
        <v>53</v>
      </c>
    </row>
    <row r="28" spans="2:10" x14ac:dyDescent="0.3">
      <c r="B28" s="7" t="s">
        <v>44</v>
      </c>
      <c r="C28" s="5">
        <f>SUM(C24:C27)</f>
        <v>2800</v>
      </c>
      <c r="D28" s="5">
        <f t="shared" ref="D28:F28" si="1">SUM(D24:D27)</f>
        <v>1800</v>
      </c>
      <c r="E28" s="5">
        <f t="shared" si="1"/>
        <v>2380</v>
      </c>
      <c r="F28" s="5">
        <f t="shared" si="1"/>
        <v>2890</v>
      </c>
      <c r="I28" s="7" t="s">
        <v>40</v>
      </c>
      <c r="J28" s="9">
        <f>_xlfn.XLOOKUP($J$27,$B$23:$F$23,B24:F24)</f>
        <v>500</v>
      </c>
    </row>
    <row r="29" spans="2:10" x14ac:dyDescent="0.3">
      <c r="I29" s="7" t="s">
        <v>41</v>
      </c>
      <c r="J29" s="9">
        <f t="shared" ref="J29:J32" si="2">_xlfn.XLOOKUP($J$27,$B$23:$F$23,B25:F25)</f>
        <v>700</v>
      </c>
    </row>
    <row r="30" spans="2:10" x14ac:dyDescent="0.3">
      <c r="I30" s="7" t="s">
        <v>42</v>
      </c>
      <c r="J30" s="9">
        <f t="shared" si="2"/>
        <v>1100</v>
      </c>
    </row>
    <row r="31" spans="2:10" x14ac:dyDescent="0.3">
      <c r="I31" s="7" t="s">
        <v>43</v>
      </c>
      <c r="J31" s="9">
        <f t="shared" si="2"/>
        <v>500</v>
      </c>
    </row>
    <row r="32" spans="2:10" x14ac:dyDescent="0.3">
      <c r="I32" s="7" t="s">
        <v>44</v>
      </c>
      <c r="J32" s="9">
        <f t="shared" si="2"/>
        <v>2800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G7"/>
  <sheetViews>
    <sheetView zoomScale="115" zoomScaleNormal="115" workbookViewId="0">
      <selection activeCell="G4" sqref="G4"/>
    </sheetView>
  </sheetViews>
  <sheetFormatPr defaultRowHeight="18.75" x14ac:dyDescent="0.3"/>
  <cols>
    <col min="3" max="3" width="13.59765625" customWidth="1"/>
    <col min="4" max="4" width="8.69921875" customWidth="1"/>
    <col min="7" max="7" width="14.8984375" customWidth="1"/>
  </cols>
  <sheetData>
    <row r="3" spans="2:7" x14ac:dyDescent="0.3">
      <c r="B3" s="2" t="s">
        <v>47</v>
      </c>
      <c r="C3" s="2" t="s">
        <v>48</v>
      </c>
      <c r="D3" s="2" t="s">
        <v>46</v>
      </c>
      <c r="F3" s="2" t="s">
        <v>47</v>
      </c>
      <c r="G3" s="2" t="s">
        <v>46</v>
      </c>
    </row>
    <row r="4" spans="2:7" ht="75.599999999999994" customHeight="1" x14ac:dyDescent="0.3">
      <c r="B4" s="4">
        <v>100</v>
      </c>
      <c r="C4" s="4" t="s">
        <v>49</v>
      </c>
      <c r="D4" s="4"/>
      <c r="F4" s="4">
        <v>101</v>
      </c>
      <c r="G4" s="4">
        <f>_xlfn.XLOOKUP($F$4,$B$4:$B$7,$D$4:$D$7)</f>
        <v>0</v>
      </c>
    </row>
    <row r="5" spans="2:7" ht="66" customHeight="1" x14ac:dyDescent="0.3">
      <c r="B5" s="4">
        <v>101</v>
      </c>
      <c r="C5" s="4" t="s">
        <v>50</v>
      </c>
      <c r="D5" s="4"/>
    </row>
    <row r="6" spans="2:7" ht="66" customHeight="1" x14ac:dyDescent="0.3">
      <c r="B6" s="4">
        <v>102</v>
      </c>
      <c r="C6" s="4" t="s">
        <v>51</v>
      </c>
      <c r="D6" s="4"/>
    </row>
    <row r="7" spans="2:7" ht="66" customHeight="1" x14ac:dyDescent="0.3">
      <c r="B7" s="4">
        <v>103</v>
      </c>
      <c r="C7" s="4" t="s">
        <v>52</v>
      </c>
      <c r="D7" s="4"/>
    </row>
  </sheetData>
  <phoneticPr fontId="2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7"/>
  <sheetViews>
    <sheetView zoomScaleNormal="100" workbookViewId="0">
      <selection activeCell="L6" sqref="L6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3.8984375" customWidth="1"/>
    <col min="9" max="9" width="14" customWidth="1"/>
    <col min="10" max="10" width="10.09765625" customWidth="1"/>
    <col min="11" max="11" width="12.09765625" customWidth="1"/>
  </cols>
  <sheetData>
    <row r="2" spans="2:12" x14ac:dyDescent="0.3">
      <c r="B2" s="1" t="s">
        <v>0</v>
      </c>
      <c r="C2" s="2" t="s">
        <v>1</v>
      </c>
      <c r="D2" s="2" t="s">
        <v>35</v>
      </c>
      <c r="E2" s="2" t="s">
        <v>3</v>
      </c>
      <c r="F2" s="2" t="s">
        <v>4</v>
      </c>
      <c r="H2" s="2" t="s">
        <v>1</v>
      </c>
      <c r="I2" s="2" t="s">
        <v>35</v>
      </c>
    </row>
    <row r="3" spans="2:12" x14ac:dyDescent="0.3">
      <c r="B3" s="3">
        <v>101</v>
      </c>
      <c r="C3" s="4" t="s">
        <v>20</v>
      </c>
      <c r="D3" s="4" t="s">
        <v>36</v>
      </c>
      <c r="E3" s="4" t="s">
        <v>7</v>
      </c>
      <c r="F3" s="4">
        <v>23</v>
      </c>
      <c r="H3" s="4" t="s">
        <v>89</v>
      </c>
      <c r="I3" s="4" t="s">
        <v>87</v>
      </c>
    </row>
    <row r="4" spans="2:12" x14ac:dyDescent="0.3">
      <c r="B4" s="3">
        <v>102</v>
      </c>
      <c r="C4" s="4" t="s">
        <v>23</v>
      </c>
      <c r="D4" s="4" t="s">
        <v>37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25</v>
      </c>
      <c r="D5" s="4" t="s">
        <v>38</v>
      </c>
      <c r="E5" s="4" t="s">
        <v>13</v>
      </c>
      <c r="F5" s="4">
        <v>30</v>
      </c>
      <c r="H5" s="1" t="s">
        <v>0</v>
      </c>
      <c r="I5" s="2" t="s">
        <v>1</v>
      </c>
      <c r="J5" s="2" t="s">
        <v>2</v>
      </c>
      <c r="K5" s="2" t="s">
        <v>3</v>
      </c>
      <c r="L5" s="2" t="s">
        <v>4</v>
      </c>
    </row>
    <row r="6" spans="2:12" x14ac:dyDescent="0.3">
      <c r="B6" s="3">
        <v>104</v>
      </c>
      <c r="C6" s="4" t="s">
        <v>25</v>
      </c>
      <c r="D6" s="4" t="s">
        <v>36</v>
      </c>
      <c r="E6" s="4" t="s">
        <v>16</v>
      </c>
      <c r="F6" s="4">
        <v>40</v>
      </c>
      <c r="H6" cm="1">
        <f t="array" ref="H6:L6">_xlfn._xlws.FILTER(B2:F12,(C2:C12=H3)*(D2:D12=I3),"not found")</f>
        <v>108</v>
      </c>
      <c r="I6" t="str">
        <v>Mouse</v>
      </c>
      <c r="J6" t="str">
        <v>West</v>
      </c>
      <c r="K6" t="str">
        <v>Chandu</v>
      </c>
      <c r="L6">
        <v>10</v>
      </c>
    </row>
    <row r="7" spans="2:12" x14ac:dyDescent="0.3">
      <c r="B7" s="3">
        <v>105</v>
      </c>
      <c r="C7" s="4" t="s">
        <v>25</v>
      </c>
      <c r="D7" s="4" t="s">
        <v>37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23</v>
      </c>
      <c r="D8" s="4" t="s">
        <v>38</v>
      </c>
      <c r="E8" s="4" t="s">
        <v>22</v>
      </c>
      <c r="F8" s="4">
        <v>54</v>
      </c>
    </row>
    <row r="9" spans="2:12" x14ac:dyDescent="0.3">
      <c r="B9" s="3">
        <v>107</v>
      </c>
      <c r="C9" s="4" t="s">
        <v>25</v>
      </c>
      <c r="D9" s="4" t="s">
        <v>36</v>
      </c>
      <c r="E9" s="4" t="s">
        <v>24</v>
      </c>
      <c r="F9" s="4">
        <v>30</v>
      </c>
    </row>
    <row r="10" spans="2:12" x14ac:dyDescent="0.3">
      <c r="B10" s="3">
        <v>108</v>
      </c>
      <c r="C10" s="4" t="s">
        <v>28</v>
      </c>
      <c r="D10" s="4" t="s">
        <v>37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38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23</v>
      </c>
      <c r="D12" s="4" t="s">
        <v>36</v>
      </c>
      <c r="E12" s="4" t="s">
        <v>33</v>
      </c>
      <c r="F12" s="4">
        <v>25</v>
      </c>
    </row>
    <row r="22" spans="2:6" x14ac:dyDescent="0.3">
      <c r="B22" s="2" t="s">
        <v>35</v>
      </c>
      <c r="C22" s="6" t="s">
        <v>36</v>
      </c>
      <c r="D22" s="6" t="s">
        <v>37</v>
      </c>
      <c r="E22" s="6" t="s">
        <v>38</v>
      </c>
      <c r="F22" s="6" t="s">
        <v>39</v>
      </c>
    </row>
    <row r="23" spans="2:6" x14ac:dyDescent="0.3">
      <c r="B23" s="7" t="s">
        <v>40</v>
      </c>
      <c r="C23" s="5">
        <v>500</v>
      </c>
      <c r="D23" s="5">
        <v>350</v>
      </c>
      <c r="E23" s="5">
        <v>860</v>
      </c>
      <c r="F23" s="5">
        <v>350</v>
      </c>
    </row>
    <row r="24" spans="2:6" x14ac:dyDescent="0.3">
      <c r="B24" s="7" t="s">
        <v>41</v>
      </c>
      <c r="C24" s="5">
        <v>700</v>
      </c>
      <c r="D24" s="5">
        <v>400</v>
      </c>
      <c r="E24" s="5">
        <v>550</v>
      </c>
      <c r="F24" s="5">
        <v>990</v>
      </c>
    </row>
    <row r="25" spans="2:6" x14ac:dyDescent="0.3">
      <c r="B25" s="7" t="s">
        <v>42</v>
      </c>
      <c r="C25" s="5">
        <v>1100</v>
      </c>
      <c r="D25" s="5">
        <v>650</v>
      </c>
      <c r="E25" s="5">
        <v>770</v>
      </c>
      <c r="F25" s="5">
        <v>950</v>
      </c>
    </row>
    <row r="26" spans="2:6" x14ac:dyDescent="0.3">
      <c r="B26" s="7" t="s">
        <v>43</v>
      </c>
      <c r="C26" s="5">
        <v>500</v>
      </c>
      <c r="D26" s="5">
        <v>400</v>
      </c>
      <c r="E26" s="5">
        <v>200</v>
      </c>
      <c r="F26" s="5">
        <v>600</v>
      </c>
    </row>
    <row r="27" spans="2:6" x14ac:dyDescent="0.3">
      <c r="B27" s="7" t="s">
        <v>44</v>
      </c>
      <c r="C27" s="5">
        <f>SUM(C23:C26)</f>
        <v>2800</v>
      </c>
      <c r="D27" s="5">
        <f t="shared" ref="D27:F27" si="0">SUM(D23:D26)</f>
        <v>1800</v>
      </c>
      <c r="E27" s="5">
        <f t="shared" si="0"/>
        <v>2380</v>
      </c>
      <c r="F27" s="5">
        <f t="shared" si="0"/>
        <v>2890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"/>
  <sheetViews>
    <sheetView zoomScale="115" zoomScaleNormal="115" workbookViewId="0">
      <selection activeCell="F11" sqref="F11"/>
    </sheetView>
  </sheetViews>
  <sheetFormatPr defaultRowHeight="18.75" x14ac:dyDescent="0.3"/>
  <cols>
    <col min="2" max="3" width="12.8984375" customWidth="1"/>
    <col min="4" max="4" width="18.59765625" customWidth="1"/>
    <col min="5" max="5" width="23.8984375" customWidth="1"/>
    <col min="6" max="6" width="14.19921875" bestFit="1" customWidth="1"/>
  </cols>
  <sheetData>
    <row r="2" spans="2:5" x14ac:dyDescent="0.3">
      <c r="B2" s="2" t="s">
        <v>54</v>
      </c>
      <c r="C2" s="2" t="s">
        <v>56</v>
      </c>
      <c r="D2" s="2" t="s">
        <v>84</v>
      </c>
    </row>
    <row r="3" spans="2:5" x14ac:dyDescent="0.3">
      <c r="B3" s="4" t="s">
        <v>57</v>
      </c>
      <c r="C3" s="4" t="s">
        <v>59</v>
      </c>
      <c r="D3" s="4" t="s">
        <v>85</v>
      </c>
      <c r="E3" t="str">
        <f>"Mr. "&amp;B3&amp;" "&amp;C3</f>
        <v>Mr. Raj Singh</v>
      </c>
    </row>
    <row r="4" spans="2:5" x14ac:dyDescent="0.3">
      <c r="B4" s="4" t="s">
        <v>60</v>
      </c>
      <c r="C4" s="4" t="s">
        <v>61</v>
      </c>
      <c r="D4" s="4" t="s">
        <v>85</v>
      </c>
      <c r="E4" t="str">
        <f t="shared" ref="E4:E6" si="0">"Mr. "&amp;B4&amp;" "&amp;C4</f>
        <v>Mr. Rohit Sharma</v>
      </c>
    </row>
    <row r="5" spans="2:5" x14ac:dyDescent="0.3">
      <c r="B5" s="4" t="s">
        <v>62</v>
      </c>
      <c r="C5" s="4" t="s">
        <v>61</v>
      </c>
      <c r="D5" s="4" t="s">
        <v>85</v>
      </c>
      <c r="E5" t="str">
        <f t="shared" si="0"/>
        <v>Mr. Suresh Sharma</v>
      </c>
    </row>
    <row r="6" spans="2:5" x14ac:dyDescent="0.3">
      <c r="B6" s="4" t="s">
        <v>63</v>
      </c>
      <c r="C6" s="4" t="s">
        <v>58</v>
      </c>
      <c r="D6" s="4" t="s">
        <v>85</v>
      </c>
      <c r="E6" t="str">
        <f t="shared" si="0"/>
        <v>Mr. Anil Kumar</v>
      </c>
    </row>
    <row r="7" spans="2:5" x14ac:dyDescent="0.3">
      <c r="B7" s="4" t="s">
        <v>64</v>
      </c>
      <c r="C7" s="4" t="s">
        <v>65</v>
      </c>
      <c r="D7" s="4" t="s">
        <v>86</v>
      </c>
      <c r="E7" t="str">
        <f>"Miss "&amp;B7&amp;" "&amp;C7</f>
        <v>Miss Reena Kumari</v>
      </c>
    </row>
    <row r="8" spans="2:5" x14ac:dyDescent="0.3">
      <c r="B8" s="9" t="s">
        <v>66</v>
      </c>
      <c r="C8" s="9" t="s">
        <v>67</v>
      </c>
      <c r="D8" s="9" t="s">
        <v>86</v>
      </c>
      <c r="E8" t="str">
        <f>"Miss "&amp;B8&amp;" "&amp;C8</f>
        <v>Miss Anjali Rajpoot</v>
      </c>
    </row>
    <row r="9" spans="2:5" x14ac:dyDescent="0.3">
      <c r="B9" s="9" t="s">
        <v>68</v>
      </c>
      <c r="C9" s="9" t="s">
        <v>69</v>
      </c>
      <c r="D9" s="9" t="s">
        <v>85</v>
      </c>
      <c r="E9" t="str">
        <f>"Mr. "&amp;B9&amp;" "&amp;C9</f>
        <v>Mr. Deepak Nehra</v>
      </c>
    </row>
    <row r="10" spans="2:5" x14ac:dyDescent="0.3">
      <c r="B10" s="9" t="s">
        <v>70</v>
      </c>
      <c r="C10" s="9" t="s">
        <v>61</v>
      </c>
      <c r="D10" s="9" t="s">
        <v>86</v>
      </c>
      <c r="E10" t="str">
        <f>"Miss "&amp;B10&amp;" "&amp;C10</f>
        <v>Miss Neha Sharma</v>
      </c>
    </row>
  </sheetData>
  <autoFilter ref="B2:D1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"/>
  <sheetViews>
    <sheetView zoomScale="130" zoomScaleNormal="130" workbookViewId="0">
      <selection activeCell="E7" sqref="E7"/>
    </sheetView>
  </sheetViews>
  <sheetFormatPr defaultRowHeight="18.75" x14ac:dyDescent="0.3"/>
  <cols>
    <col min="2" max="4" width="12.69921875" customWidth="1"/>
    <col min="5" max="5" width="29.19921875" customWidth="1"/>
  </cols>
  <sheetData>
    <row r="2" spans="2:5" x14ac:dyDescent="0.3">
      <c r="B2" s="2" t="s">
        <v>54</v>
      </c>
      <c r="C2" s="2" t="s">
        <v>55</v>
      </c>
      <c r="D2" s="2" t="s">
        <v>56</v>
      </c>
    </row>
    <row r="3" spans="2:5" x14ac:dyDescent="0.3">
      <c r="B3" s="4" t="s">
        <v>57</v>
      </c>
      <c r="C3" s="4" t="s">
        <v>58</v>
      </c>
      <c r="D3" s="4" t="s">
        <v>59</v>
      </c>
      <c r="E3" t="str">
        <f>_xlfn.TEXTJOIN("_",TRUE,B3,C3,D3)</f>
        <v>Raj_Kumar_Singh</v>
      </c>
    </row>
    <row r="4" spans="2:5" x14ac:dyDescent="0.3">
      <c r="B4" s="4" t="s">
        <v>60</v>
      </c>
      <c r="C4" s="4"/>
      <c r="D4" s="4" t="s">
        <v>61</v>
      </c>
      <c r="E4" t="str">
        <f t="shared" ref="E4:E10" si="0">_xlfn.TEXTJOIN("_",TRUE,B4,C4,D4)</f>
        <v>Rohit_Sharma</v>
      </c>
    </row>
    <row r="5" spans="2:5" x14ac:dyDescent="0.3">
      <c r="B5" s="4" t="s">
        <v>62</v>
      </c>
      <c r="C5" s="4"/>
      <c r="D5" s="4" t="s">
        <v>61</v>
      </c>
      <c r="E5" t="str">
        <f t="shared" si="0"/>
        <v>Suresh_Sharma</v>
      </c>
    </row>
    <row r="6" spans="2:5" x14ac:dyDescent="0.3">
      <c r="B6" s="4" t="s">
        <v>72</v>
      </c>
      <c r="C6" s="4" t="s">
        <v>59</v>
      </c>
      <c r="D6" s="4" t="s">
        <v>73</v>
      </c>
      <c r="E6" t="str">
        <f t="shared" si="0"/>
        <v>Ram_Singh_Tewatia</v>
      </c>
    </row>
    <row r="7" spans="2:5" x14ac:dyDescent="0.3">
      <c r="B7" s="4" t="s">
        <v>64</v>
      </c>
      <c r="C7" s="4"/>
      <c r="D7" s="4" t="s">
        <v>65</v>
      </c>
      <c r="E7" t="str">
        <f t="shared" si="0"/>
        <v>Reena_Kumari</v>
      </c>
    </row>
    <row r="8" spans="2:5" x14ac:dyDescent="0.3">
      <c r="B8" s="9" t="s">
        <v>66</v>
      </c>
      <c r="C8" s="4" t="s">
        <v>65</v>
      </c>
      <c r="D8" s="9" t="s">
        <v>67</v>
      </c>
      <c r="E8" t="str">
        <f t="shared" si="0"/>
        <v>Anjali_Kumari_Rajpoot</v>
      </c>
    </row>
    <row r="9" spans="2:5" x14ac:dyDescent="0.3">
      <c r="B9" s="9" t="s">
        <v>68</v>
      </c>
      <c r="C9" s="4"/>
      <c r="D9" s="9" t="s">
        <v>69</v>
      </c>
      <c r="E9" t="str">
        <f t="shared" si="0"/>
        <v>Deepak_Nehra</v>
      </c>
    </row>
    <row r="10" spans="2:5" x14ac:dyDescent="0.3">
      <c r="B10" s="9" t="s">
        <v>70</v>
      </c>
      <c r="C10" s="4" t="s">
        <v>59</v>
      </c>
      <c r="D10" s="9" t="s">
        <v>71</v>
      </c>
      <c r="E10" t="str">
        <f t="shared" si="0"/>
        <v>Neha_Singh_Rathor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3"/>
  <sheetViews>
    <sheetView zoomScale="115" zoomScaleNormal="115" workbookViewId="0">
      <selection activeCell="H3" sqref="H3"/>
    </sheetView>
  </sheetViews>
  <sheetFormatPr defaultRowHeight="18.75" x14ac:dyDescent="0.3"/>
  <cols>
    <col min="2" max="2" width="14.796875" customWidth="1"/>
    <col min="3" max="3" width="10.3984375" customWidth="1"/>
    <col min="4" max="4" width="12.5" customWidth="1"/>
    <col min="7" max="7" width="15" customWidth="1"/>
    <col min="8" max="8" width="13.296875" customWidth="1"/>
  </cols>
  <sheetData>
    <row r="2" spans="2:8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74</v>
      </c>
    </row>
    <row r="3" spans="2:8" x14ac:dyDescent="0.3">
      <c r="B3" s="4" t="s">
        <v>20</v>
      </c>
      <c r="C3" s="4" t="s">
        <v>36</v>
      </c>
      <c r="D3" s="4" t="s">
        <v>7</v>
      </c>
      <c r="E3" s="4">
        <v>23</v>
      </c>
      <c r="G3" t="s">
        <v>90</v>
      </c>
      <c r="H3">
        <f>SUMIF(B2:B12,G3,E2:E12)</f>
        <v>50</v>
      </c>
    </row>
    <row r="4" spans="2:8" x14ac:dyDescent="0.3">
      <c r="B4" s="4" t="s">
        <v>23</v>
      </c>
      <c r="C4" s="4" t="s">
        <v>37</v>
      </c>
      <c r="D4" s="4" t="s">
        <v>10</v>
      </c>
      <c r="E4" s="4">
        <v>20</v>
      </c>
    </row>
    <row r="5" spans="2:8" x14ac:dyDescent="0.3">
      <c r="B5" s="4" t="s">
        <v>25</v>
      </c>
      <c r="C5" s="4" t="s">
        <v>38</v>
      </c>
      <c r="D5" s="4" t="s">
        <v>13</v>
      </c>
      <c r="E5" s="4">
        <v>30</v>
      </c>
      <c r="G5" s="2" t="s">
        <v>35</v>
      </c>
      <c r="H5" s="2" t="s">
        <v>4</v>
      </c>
    </row>
    <row r="6" spans="2:8" x14ac:dyDescent="0.3">
      <c r="B6" s="4" t="s">
        <v>28</v>
      </c>
      <c r="C6" s="4" t="s">
        <v>36</v>
      </c>
      <c r="D6" s="4" t="s">
        <v>16</v>
      </c>
      <c r="E6" s="4">
        <v>40</v>
      </c>
      <c r="G6" s="4" t="s">
        <v>87</v>
      </c>
      <c r="H6" s="4">
        <f>SUMIF(C2:C12,G6,E2:E12)</f>
        <v>64</v>
      </c>
    </row>
    <row r="7" spans="2:8" x14ac:dyDescent="0.3">
      <c r="B7" s="4" t="s">
        <v>28</v>
      </c>
      <c r="C7" s="4" t="s">
        <v>37</v>
      </c>
      <c r="D7" s="4" t="s">
        <v>19</v>
      </c>
      <c r="E7" s="4">
        <v>34</v>
      </c>
    </row>
    <row r="8" spans="2:8" x14ac:dyDescent="0.3">
      <c r="B8" s="4" t="s">
        <v>20</v>
      </c>
      <c r="C8" s="4" t="s">
        <v>38</v>
      </c>
      <c r="D8" s="4" t="s">
        <v>22</v>
      </c>
      <c r="E8" s="4">
        <v>54</v>
      </c>
    </row>
    <row r="9" spans="2:8" x14ac:dyDescent="0.3">
      <c r="B9" s="4" t="s">
        <v>23</v>
      </c>
      <c r="C9" s="4" t="s">
        <v>36</v>
      </c>
      <c r="D9" s="4" t="s">
        <v>24</v>
      </c>
      <c r="E9" s="4">
        <v>30</v>
      </c>
    </row>
    <row r="10" spans="2:8" x14ac:dyDescent="0.3">
      <c r="B10" s="4" t="s">
        <v>25</v>
      </c>
      <c r="C10" s="4" t="s">
        <v>37</v>
      </c>
      <c r="D10" s="4" t="s">
        <v>27</v>
      </c>
      <c r="E10" s="4">
        <v>10</v>
      </c>
    </row>
    <row r="11" spans="2:8" x14ac:dyDescent="0.3">
      <c r="B11" s="4" t="s">
        <v>28</v>
      </c>
      <c r="C11" s="4" t="s">
        <v>38</v>
      </c>
      <c r="D11" s="4" t="s">
        <v>30</v>
      </c>
      <c r="E11" s="4">
        <v>20</v>
      </c>
    </row>
    <row r="12" spans="2:8" x14ac:dyDescent="0.3">
      <c r="B12" s="4" t="s">
        <v>28</v>
      </c>
      <c r="C12" s="4" t="s">
        <v>36</v>
      </c>
      <c r="D12" s="4" t="s">
        <v>33</v>
      </c>
      <c r="E12" s="4">
        <v>25</v>
      </c>
    </row>
    <row r="14" spans="2:8" x14ac:dyDescent="0.3">
      <c r="E14">
        <f>SUM(E3:E12)</f>
        <v>286</v>
      </c>
    </row>
    <row r="23" spans="2:8" x14ac:dyDescent="0.3">
      <c r="B23" s="2" t="s">
        <v>1</v>
      </c>
      <c r="C23" s="2" t="s">
        <v>35</v>
      </c>
      <c r="D23" s="2" t="s">
        <v>3</v>
      </c>
      <c r="E23" s="2" t="s">
        <v>4</v>
      </c>
      <c r="G23" s="2" t="s">
        <v>1</v>
      </c>
      <c r="H23" s="2" t="s">
        <v>4</v>
      </c>
    </row>
    <row r="24" spans="2:8" x14ac:dyDescent="0.3">
      <c r="B24" s="4" t="s">
        <v>75</v>
      </c>
      <c r="C24" s="4" t="s">
        <v>36</v>
      </c>
      <c r="D24" s="4" t="s">
        <v>7</v>
      </c>
      <c r="E24" s="4">
        <v>23</v>
      </c>
      <c r="G24" s="4" t="s">
        <v>91</v>
      </c>
      <c r="H24" s="4">
        <f>SUMIF(B23:B33,G24,E23:E33)</f>
        <v>119</v>
      </c>
    </row>
    <row r="25" spans="2:8" x14ac:dyDescent="0.3">
      <c r="B25" s="4" t="s">
        <v>76</v>
      </c>
      <c r="C25" s="4" t="s">
        <v>37</v>
      </c>
      <c r="D25" s="4" t="s">
        <v>10</v>
      </c>
      <c r="E25" s="4">
        <v>20</v>
      </c>
    </row>
    <row r="26" spans="2:8" x14ac:dyDescent="0.3">
      <c r="B26" s="4" t="s">
        <v>77</v>
      </c>
      <c r="C26" s="4" t="s">
        <v>38</v>
      </c>
      <c r="D26" s="4" t="s">
        <v>13</v>
      </c>
      <c r="E26" s="4">
        <v>30</v>
      </c>
    </row>
    <row r="27" spans="2:8" x14ac:dyDescent="0.3">
      <c r="B27" s="4" t="s">
        <v>78</v>
      </c>
      <c r="C27" s="4" t="s">
        <v>36</v>
      </c>
      <c r="D27" s="4" t="s">
        <v>16</v>
      </c>
      <c r="E27" s="4">
        <v>40</v>
      </c>
    </row>
    <row r="28" spans="2:8" x14ac:dyDescent="0.3">
      <c r="B28" s="4" t="s">
        <v>28</v>
      </c>
      <c r="C28" s="4" t="s">
        <v>37</v>
      </c>
      <c r="D28" s="4" t="s">
        <v>19</v>
      </c>
      <c r="E28" s="4">
        <v>34</v>
      </c>
    </row>
    <row r="29" spans="2:8" x14ac:dyDescent="0.3">
      <c r="B29" s="4" t="s">
        <v>79</v>
      </c>
      <c r="C29" s="4" t="s">
        <v>38</v>
      </c>
      <c r="D29" s="4" t="s">
        <v>22</v>
      </c>
      <c r="E29" s="4">
        <v>54</v>
      </c>
    </row>
    <row r="30" spans="2:8" x14ac:dyDescent="0.3">
      <c r="B30" s="4" t="s">
        <v>23</v>
      </c>
      <c r="C30" s="4" t="s">
        <v>36</v>
      </c>
      <c r="D30" s="4" t="s">
        <v>24</v>
      </c>
      <c r="E30" s="4">
        <v>30</v>
      </c>
    </row>
    <row r="31" spans="2:8" x14ac:dyDescent="0.3">
      <c r="B31" s="4" t="s">
        <v>80</v>
      </c>
      <c r="C31" s="4" t="s">
        <v>37</v>
      </c>
      <c r="D31" s="4" t="s">
        <v>27</v>
      </c>
      <c r="E31" s="4">
        <v>10</v>
      </c>
    </row>
    <row r="32" spans="2:8" x14ac:dyDescent="0.3">
      <c r="B32" s="4" t="s">
        <v>81</v>
      </c>
      <c r="C32" s="4" t="s">
        <v>38</v>
      </c>
      <c r="D32" s="4" t="s">
        <v>30</v>
      </c>
      <c r="E32" s="4">
        <v>20</v>
      </c>
    </row>
    <row r="33" spans="2:5" x14ac:dyDescent="0.3">
      <c r="B33" s="4" t="s">
        <v>28</v>
      </c>
      <c r="C33" s="4" t="s">
        <v>36</v>
      </c>
      <c r="D33" s="4" t="s">
        <v>33</v>
      </c>
      <c r="E33" s="4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G6" sqref="G6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4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 t="s">
        <v>91</v>
      </c>
      <c r="H3" s="4" t="s">
        <v>53</v>
      </c>
      <c r="I3" s="4">
        <f>SUMIFS(E2:E12,B2:B12,G3,C2:C12,H3)</f>
        <v>65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H4" sqref="H4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  <col min="9" max="9" width="13.79687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83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/>
      <c r="H3" s="4" t="s">
        <v>45</v>
      </c>
      <c r="I3" s="4">
        <f>COUNTIF(C2:C12,H3)</f>
        <v>3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I3" sqref="I3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  <col min="9" max="9" width="12.79687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83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 t="s">
        <v>89</v>
      </c>
      <c r="H3" s="4" t="s">
        <v>53</v>
      </c>
      <c r="I3" s="4">
        <f>COUNTIFS(B2:B12,G3,C2:C12,H3)</f>
        <v>2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topLeftCell="G17" zoomScale="90" zoomScaleNormal="90" workbookViewId="0">
      <selection activeCell="N17" sqref="N17"/>
    </sheetView>
  </sheetViews>
  <sheetFormatPr defaultRowHeight="18.75" x14ac:dyDescent="0.3"/>
  <sheetData>
    <row r="1" spans="1:14" x14ac:dyDescent="0.3">
      <c r="A1" s="10" t="s">
        <v>92</v>
      </c>
      <c r="B1" s="11" t="s">
        <v>35</v>
      </c>
      <c r="C1" s="11" t="s">
        <v>93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4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0" t="s">
        <v>100</v>
      </c>
      <c r="K2" s="20"/>
      <c r="L2" s="20"/>
      <c r="M2" s="20"/>
      <c r="N2" s="20"/>
    </row>
    <row r="3" spans="1:14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4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SUMIF(B2:B44,"East",E2:E44)</f>
        <v>691</v>
      </c>
      <c r="M4" s="24" t="s">
        <v>105</v>
      </c>
      <c r="N4" t="s">
        <v>106</v>
      </c>
    </row>
    <row r="5" spans="1:14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  <c r="M5" s="22" t="s">
        <v>101</v>
      </c>
      <c r="N5" s="23">
        <v>1199</v>
      </c>
    </row>
    <row r="6" spans="1:14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M6" s="22" t="s">
        <v>36</v>
      </c>
      <c r="N6" s="23">
        <v>691</v>
      </c>
    </row>
    <row r="7" spans="1:14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M7" s="22" t="s">
        <v>37</v>
      </c>
      <c r="N7" s="23">
        <v>231</v>
      </c>
    </row>
    <row r="8" spans="1:14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M8" s="22" t="s">
        <v>111</v>
      </c>
      <c r="N8" s="23">
        <v>2121</v>
      </c>
    </row>
    <row r="9" spans="1:14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</row>
    <row r="10" spans="1:14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J10" s="20" t="s">
        <v>113</v>
      </c>
      <c r="K10" s="20"/>
      <c r="L10" s="20"/>
      <c r="M10" s="20"/>
      <c r="N10" s="20"/>
    </row>
    <row r="11" spans="1:14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4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J12" s="21">
        <f>SUMIF(D2:D44,"Binder",G2:G44)</f>
        <v>9577.65</v>
      </c>
      <c r="M12" s="24" t="s">
        <v>105</v>
      </c>
      <c r="N12" t="s">
        <v>115</v>
      </c>
    </row>
    <row r="13" spans="1:14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  <c r="M13" s="22" t="s">
        <v>103</v>
      </c>
      <c r="N13" s="23">
        <v>9577.65</v>
      </c>
    </row>
    <row r="14" spans="1:14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M14" s="22" t="s">
        <v>118</v>
      </c>
      <c r="N14" s="23">
        <v>1700</v>
      </c>
    </row>
    <row r="15" spans="1:14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  <c r="M15" s="22" t="s">
        <v>108</v>
      </c>
      <c r="N15" s="23">
        <v>2045.2199999999998</v>
      </c>
    </row>
    <row r="16" spans="1:14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M16" s="22" t="s">
        <v>120</v>
      </c>
      <c r="N16" s="23">
        <v>4169.87</v>
      </c>
    </row>
    <row r="17" spans="1:14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  <c r="M17" s="22" t="s">
        <v>99</v>
      </c>
      <c r="N17" s="23">
        <v>2135.1400000000003</v>
      </c>
    </row>
    <row r="18" spans="1:14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M18" s="22" t="s">
        <v>111</v>
      </c>
      <c r="N18" s="23">
        <v>19627.879999999997</v>
      </c>
    </row>
    <row r="19" spans="1:14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14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14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</row>
    <row r="22" spans="1:14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</row>
    <row r="23" spans="1:14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</row>
    <row r="24" spans="1:14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</row>
    <row r="25" spans="1:14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</row>
    <row r="26" spans="1:14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</row>
    <row r="27" spans="1:14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14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14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14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14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14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topLeftCell="A11" workbookViewId="0">
      <selection activeCell="K22" sqref="K22"/>
    </sheetView>
  </sheetViews>
  <sheetFormatPr defaultRowHeight="18.75" x14ac:dyDescent="0.3"/>
  <sheetData>
    <row r="1" spans="1:19" x14ac:dyDescent="0.3">
      <c r="A1" s="10" t="s">
        <v>92</v>
      </c>
      <c r="B1" s="11" t="s">
        <v>35</v>
      </c>
      <c r="C1" s="11" t="s">
        <v>121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9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0" t="s">
        <v>122</v>
      </c>
      <c r="K2" s="20"/>
      <c r="L2" s="20"/>
      <c r="M2" s="20"/>
      <c r="N2" s="20"/>
      <c r="O2" s="20"/>
      <c r="P2" s="20"/>
      <c r="Q2" s="20"/>
      <c r="R2" s="25"/>
    </row>
    <row r="3" spans="1:19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9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SUMIFS(G2:G44,B2:B44,"Central",D2:D44,"Pencil")</f>
        <v>1540.32</v>
      </c>
      <c r="L4" s="24" t="s">
        <v>94</v>
      </c>
      <c r="M4" t="s">
        <v>99</v>
      </c>
    </row>
    <row r="5" spans="1:19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</row>
    <row r="6" spans="1:19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L6" s="24" t="s">
        <v>105</v>
      </c>
      <c r="M6" t="s">
        <v>123</v>
      </c>
    </row>
    <row r="7" spans="1:19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L7" s="22" t="s">
        <v>101</v>
      </c>
      <c r="M7" s="23">
        <v>1540.3200000000002</v>
      </c>
    </row>
    <row r="8" spans="1:19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L8" s="22" t="s">
        <v>36</v>
      </c>
      <c r="M8" s="23">
        <v>363.70000000000005</v>
      </c>
    </row>
    <row r="9" spans="1:19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  <c r="L9" s="22" t="s">
        <v>37</v>
      </c>
      <c r="M9" s="23">
        <v>231.12</v>
      </c>
    </row>
    <row r="10" spans="1:19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L10" s="22" t="s">
        <v>111</v>
      </c>
      <c r="M10" s="23">
        <v>2135.1400000000003</v>
      </c>
    </row>
    <row r="11" spans="1:19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9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J12" s="20" t="s">
        <v>124</v>
      </c>
      <c r="K12" s="20"/>
      <c r="L12" s="20"/>
      <c r="M12" s="20"/>
      <c r="N12" s="20"/>
      <c r="O12" s="20"/>
      <c r="P12" s="20"/>
      <c r="Q12" s="20"/>
      <c r="R12" s="20"/>
      <c r="S12" s="20"/>
    </row>
    <row r="13" spans="1:19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</row>
    <row r="14" spans="1:19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J14" s="21">
        <f>SUMIFS(E2:E44,C2:C44,"Jones",F2:F44,"&gt;5")</f>
        <v>140</v>
      </c>
    </row>
    <row r="15" spans="1:19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</row>
    <row r="16" spans="1:19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J16" s="26" t="s">
        <v>125</v>
      </c>
      <c r="K16" s="20"/>
      <c r="L16" s="20"/>
      <c r="M16" s="20"/>
      <c r="N16" s="20"/>
    </row>
    <row r="17" spans="1:12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</row>
    <row r="18" spans="1:12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J18" s="21">
        <f>SUMIFS(E2:E44,C2:C44,"Jones", D2:D44,"&lt;&gt;Pencil")</f>
        <v>266</v>
      </c>
    </row>
    <row r="19" spans="1:12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12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12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  <c r="J21" s="27" t="s">
        <v>121</v>
      </c>
      <c r="K21" s="28" t="s">
        <v>126</v>
      </c>
      <c r="L21" s="25"/>
    </row>
    <row r="22" spans="1:12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  <c r="J22" s="15" t="s">
        <v>98</v>
      </c>
      <c r="K22">
        <f>SUMIFS($G$2:$G$44,$C$2:$C$44,J22,$E$2:$E$44,"&gt;50")</f>
        <v>1912.5900000000001</v>
      </c>
    </row>
    <row r="23" spans="1:12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  <c r="J23" s="15" t="s">
        <v>102</v>
      </c>
      <c r="K23">
        <f t="shared" ref="K23:K26" si="0">SUMIFS($G$2:$G$44,$C$2:$C$44,J23,$E$2:$E$44,"&gt;50")</f>
        <v>479.04</v>
      </c>
    </row>
    <row r="24" spans="1:12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  <c r="J24" s="15" t="s">
        <v>104</v>
      </c>
      <c r="K24">
        <f t="shared" si="0"/>
        <v>2328.16</v>
      </c>
    </row>
    <row r="25" spans="1:12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  <c r="J25" s="15" t="s">
        <v>107</v>
      </c>
      <c r="K25">
        <f t="shared" si="0"/>
        <v>787.57</v>
      </c>
    </row>
    <row r="26" spans="1:12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  <c r="J26" s="15" t="s">
        <v>109</v>
      </c>
      <c r="K26">
        <f t="shared" si="0"/>
        <v>318.68</v>
      </c>
    </row>
    <row r="27" spans="1:12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12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12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12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12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12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I13" sqref="I13"/>
    </sheetView>
  </sheetViews>
  <sheetFormatPr defaultRowHeight="18.75" x14ac:dyDescent="0.3"/>
  <sheetData>
    <row r="1" spans="1:17" x14ac:dyDescent="0.3">
      <c r="A1" s="10" t="s">
        <v>92</v>
      </c>
      <c r="B1" s="11" t="s">
        <v>35</v>
      </c>
      <c r="C1" s="11" t="s">
        <v>121</v>
      </c>
      <c r="D1" s="12" t="s">
        <v>94</v>
      </c>
      <c r="E1" s="13" t="s">
        <v>95</v>
      </c>
      <c r="F1" s="12" t="s">
        <v>96</v>
      </c>
      <c r="G1" s="12" t="s">
        <v>97</v>
      </c>
      <c r="H1" s="12" t="s">
        <v>127</v>
      </c>
    </row>
    <row r="2" spans="1:17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H2">
        <f>COUNTIF($C$2:$C$44,C2)</f>
        <v>8</v>
      </c>
      <c r="I2" t="b">
        <f>COUNTIF(C1:C44,C2)&gt;3</f>
        <v>1</v>
      </c>
      <c r="K2" s="20" t="s">
        <v>128</v>
      </c>
      <c r="L2" s="20"/>
      <c r="M2" s="20"/>
      <c r="N2" s="20"/>
      <c r="O2" s="20"/>
    </row>
    <row r="3" spans="1:17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  <c r="H3">
        <f t="shared" ref="H3:H44" si="0">COUNTIF($C$2:$C$44,C3)</f>
        <v>4</v>
      </c>
      <c r="I3" t="b">
        <f t="shared" ref="I3:I44" si="1">COUNTIF(C2:C45,C3)&gt;3</f>
        <v>1</v>
      </c>
    </row>
    <row r="4" spans="1:17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H4">
        <f t="shared" si="0"/>
        <v>5</v>
      </c>
      <c r="I4" t="b">
        <f t="shared" si="1"/>
        <v>1</v>
      </c>
      <c r="K4" s="21">
        <f>COUNTIF(C2:C44,"Gill")</f>
        <v>5</v>
      </c>
    </row>
    <row r="5" spans="1:17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  <c r="H5">
        <f t="shared" si="0"/>
        <v>5</v>
      </c>
      <c r="I5" t="b">
        <f t="shared" si="1"/>
        <v>1</v>
      </c>
    </row>
    <row r="6" spans="1:17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H6">
        <f t="shared" si="0"/>
        <v>4</v>
      </c>
      <c r="I6" t="b">
        <f t="shared" si="1"/>
        <v>1</v>
      </c>
      <c r="K6" s="20" t="s">
        <v>129</v>
      </c>
      <c r="L6" s="20"/>
      <c r="M6" s="20"/>
      <c r="N6" s="20"/>
      <c r="O6" s="20"/>
      <c r="P6" s="20"/>
      <c r="Q6" s="25"/>
    </row>
    <row r="7" spans="1:17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H7">
        <f t="shared" si="0"/>
        <v>8</v>
      </c>
      <c r="I7" t="b">
        <f t="shared" si="1"/>
        <v>1</v>
      </c>
    </row>
    <row r="8" spans="1:17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H8">
        <f t="shared" si="0"/>
        <v>4</v>
      </c>
      <c r="I8" t="b">
        <f t="shared" si="1"/>
        <v>1</v>
      </c>
    </row>
    <row r="9" spans="1:17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  <c r="H9">
        <f t="shared" si="0"/>
        <v>5</v>
      </c>
      <c r="I9" t="b">
        <f t="shared" si="1"/>
        <v>1</v>
      </c>
    </row>
    <row r="10" spans="1:17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H10">
        <f t="shared" si="0"/>
        <v>2</v>
      </c>
      <c r="I10" t="b">
        <f t="shared" si="1"/>
        <v>0</v>
      </c>
    </row>
    <row r="11" spans="1:17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  <c r="H11">
        <f t="shared" si="0"/>
        <v>8</v>
      </c>
      <c r="I11" t="b">
        <f t="shared" si="1"/>
        <v>1</v>
      </c>
    </row>
    <row r="12" spans="1:17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H12">
        <f t="shared" si="0"/>
        <v>3</v>
      </c>
      <c r="I12" t="b">
        <f t="shared" si="1"/>
        <v>0</v>
      </c>
    </row>
    <row r="13" spans="1:17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  <c r="H13">
        <f t="shared" si="0"/>
        <v>2</v>
      </c>
      <c r="I13" t="b">
        <f t="shared" si="1"/>
        <v>0</v>
      </c>
    </row>
    <row r="14" spans="1:17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H14">
        <f t="shared" si="0"/>
        <v>3</v>
      </c>
      <c r="I14" t="b">
        <f t="shared" si="1"/>
        <v>0</v>
      </c>
    </row>
    <row r="15" spans="1:17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  <c r="H15">
        <f t="shared" si="0"/>
        <v>8</v>
      </c>
      <c r="I15" t="b">
        <f t="shared" si="1"/>
        <v>1</v>
      </c>
    </row>
    <row r="16" spans="1:17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H16">
        <f t="shared" si="0"/>
        <v>3</v>
      </c>
      <c r="I16" t="b">
        <f t="shared" si="1"/>
        <v>0</v>
      </c>
    </row>
    <row r="17" spans="1:9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  <c r="H17">
        <f t="shared" si="0"/>
        <v>8</v>
      </c>
      <c r="I17" t="b">
        <f t="shared" si="1"/>
        <v>1</v>
      </c>
    </row>
    <row r="18" spans="1:9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H18">
        <f t="shared" si="0"/>
        <v>3</v>
      </c>
      <c r="I18" t="b">
        <f t="shared" si="1"/>
        <v>0</v>
      </c>
    </row>
    <row r="19" spans="1:9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  <c r="H19">
        <f t="shared" si="0"/>
        <v>8</v>
      </c>
      <c r="I19" t="b">
        <f t="shared" si="1"/>
        <v>0</v>
      </c>
    </row>
    <row r="20" spans="1:9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  <c r="H20">
        <f t="shared" si="0"/>
        <v>3</v>
      </c>
      <c r="I20" t="b">
        <f t="shared" si="1"/>
        <v>0</v>
      </c>
    </row>
    <row r="21" spans="1:9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  <c r="H21">
        <f t="shared" si="0"/>
        <v>4</v>
      </c>
      <c r="I21" t="b">
        <f t="shared" si="1"/>
        <v>0</v>
      </c>
    </row>
    <row r="22" spans="1:9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  <c r="H22">
        <f t="shared" si="0"/>
        <v>3</v>
      </c>
      <c r="I22" t="b">
        <f t="shared" si="1"/>
        <v>0</v>
      </c>
    </row>
    <row r="23" spans="1:9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  <c r="H23">
        <f t="shared" si="0"/>
        <v>3</v>
      </c>
      <c r="I23" t="b">
        <f t="shared" si="1"/>
        <v>0</v>
      </c>
    </row>
    <row r="24" spans="1:9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  <c r="H24">
        <f t="shared" si="0"/>
        <v>5</v>
      </c>
      <c r="I24" t="b">
        <f t="shared" si="1"/>
        <v>1</v>
      </c>
    </row>
    <row r="25" spans="1:9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  <c r="H25">
        <f t="shared" si="0"/>
        <v>3</v>
      </c>
      <c r="I25" t="b">
        <f t="shared" si="1"/>
        <v>0</v>
      </c>
    </row>
    <row r="26" spans="1:9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  <c r="H26">
        <f t="shared" si="0"/>
        <v>8</v>
      </c>
      <c r="I26" t="b">
        <f t="shared" si="1"/>
        <v>0</v>
      </c>
    </row>
    <row r="27" spans="1:9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  <c r="H27">
        <f t="shared" si="0"/>
        <v>4</v>
      </c>
      <c r="I27" t="b">
        <f t="shared" si="1"/>
        <v>0</v>
      </c>
    </row>
    <row r="28" spans="1:9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  <c r="H28">
        <f t="shared" si="0"/>
        <v>5</v>
      </c>
      <c r="I28" t="b">
        <f t="shared" si="1"/>
        <v>0</v>
      </c>
    </row>
    <row r="29" spans="1:9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  <c r="H29">
        <f t="shared" si="0"/>
        <v>4</v>
      </c>
      <c r="I29" t="b">
        <f t="shared" si="1"/>
        <v>0</v>
      </c>
    </row>
    <row r="30" spans="1:9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  <c r="H30">
        <f t="shared" si="0"/>
        <v>2</v>
      </c>
      <c r="I30" t="b">
        <f t="shared" si="1"/>
        <v>0</v>
      </c>
    </row>
    <row r="31" spans="1:9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  <c r="H31">
        <f t="shared" si="0"/>
        <v>5</v>
      </c>
      <c r="I31" t="b">
        <f t="shared" si="1"/>
        <v>0</v>
      </c>
    </row>
    <row r="32" spans="1:9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  <c r="H32">
        <f t="shared" si="0"/>
        <v>5</v>
      </c>
      <c r="I32" t="b">
        <f t="shared" si="1"/>
        <v>0</v>
      </c>
    </row>
    <row r="33" spans="1:9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  <c r="H33">
        <f t="shared" si="0"/>
        <v>4</v>
      </c>
      <c r="I33" t="b">
        <f t="shared" si="1"/>
        <v>0</v>
      </c>
    </row>
    <row r="34" spans="1:9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  <c r="H34">
        <f t="shared" si="0"/>
        <v>8</v>
      </c>
      <c r="I34" t="b">
        <f t="shared" si="1"/>
        <v>0</v>
      </c>
    </row>
    <row r="35" spans="1:9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  <c r="H35">
        <f t="shared" si="0"/>
        <v>3</v>
      </c>
      <c r="I35" t="b">
        <f t="shared" si="1"/>
        <v>0</v>
      </c>
    </row>
    <row r="36" spans="1:9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  <c r="H36">
        <f t="shared" si="0"/>
        <v>4</v>
      </c>
      <c r="I36" t="b">
        <f t="shared" si="1"/>
        <v>0</v>
      </c>
    </row>
    <row r="37" spans="1:9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  <c r="H37">
        <f t="shared" si="0"/>
        <v>4</v>
      </c>
      <c r="I37" t="b">
        <f t="shared" si="1"/>
        <v>0</v>
      </c>
    </row>
    <row r="38" spans="1:9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  <c r="H38">
        <f t="shared" si="0"/>
        <v>5</v>
      </c>
      <c r="I38" t="b">
        <f t="shared" si="1"/>
        <v>0</v>
      </c>
    </row>
    <row r="39" spans="1:9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  <c r="H39">
        <f t="shared" si="0"/>
        <v>4</v>
      </c>
      <c r="I39" t="b">
        <f t="shared" si="1"/>
        <v>0</v>
      </c>
    </row>
    <row r="40" spans="1:9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  <c r="H40">
        <f t="shared" si="0"/>
        <v>2</v>
      </c>
      <c r="I40" t="b">
        <f t="shared" si="1"/>
        <v>0</v>
      </c>
    </row>
    <row r="41" spans="1:9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  <c r="H41">
        <f t="shared" si="0"/>
        <v>4</v>
      </c>
      <c r="I41" t="b">
        <f t="shared" si="1"/>
        <v>0</v>
      </c>
    </row>
    <row r="42" spans="1:9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  <c r="H42">
        <f t="shared" si="0"/>
        <v>5</v>
      </c>
      <c r="I42" t="b">
        <f t="shared" si="1"/>
        <v>0</v>
      </c>
    </row>
    <row r="43" spans="1:9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  <c r="H43">
        <f t="shared" si="0"/>
        <v>5</v>
      </c>
      <c r="I43" t="b">
        <f t="shared" si="1"/>
        <v>0</v>
      </c>
    </row>
    <row r="44" spans="1:9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  <c r="H44">
        <f t="shared" si="0"/>
        <v>4</v>
      </c>
      <c r="I44" t="b">
        <f t="shared" si="1"/>
        <v>0</v>
      </c>
    </row>
  </sheetData>
  <conditionalFormatting sqref="I2:I44">
    <cfRule type="containsText" dxfId="0" priority="1" operator="containsText" text="True">
      <formula>NOT(ISERROR(SEARCH("True",I2)))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workbookViewId="0">
      <selection activeCell="J4" sqref="J4"/>
    </sheetView>
  </sheetViews>
  <sheetFormatPr defaultRowHeight="18.75" x14ac:dyDescent="0.3"/>
  <sheetData>
    <row r="1" spans="1:10" x14ac:dyDescent="0.3">
      <c r="A1" s="10" t="s">
        <v>92</v>
      </c>
      <c r="B1" s="11" t="s">
        <v>35</v>
      </c>
      <c r="C1" s="11" t="s">
        <v>93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0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9" t="s">
        <v>130</v>
      </c>
    </row>
    <row r="3" spans="1:10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0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COUNTIFS(A2:A44,"&gt;2-10-2019",B2:B44,"East")</f>
        <v>6</v>
      </c>
    </row>
    <row r="5" spans="1:10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</row>
    <row r="6" spans="1:10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J6" t="s">
        <v>131</v>
      </c>
    </row>
    <row r="7" spans="1:10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</row>
    <row r="8" spans="1:10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J8" s="21">
        <f>COUNTIFS(D2:D44,"Pencil",C2:C44,"Gill")</f>
        <v>2</v>
      </c>
    </row>
    <row r="9" spans="1:10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</row>
    <row r="10" spans="1:10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</row>
    <row r="11" spans="1:10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0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</row>
    <row r="13" spans="1:10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</row>
    <row r="14" spans="1:10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</row>
    <row r="15" spans="1:10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</row>
    <row r="16" spans="1:10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</row>
    <row r="17" spans="1:7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</row>
    <row r="18" spans="1:7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</row>
    <row r="19" spans="1:7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7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7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</row>
    <row r="22" spans="1:7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</row>
    <row r="23" spans="1:7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</row>
    <row r="24" spans="1:7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</row>
    <row r="25" spans="1:7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</row>
    <row r="26" spans="1:7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</row>
    <row r="27" spans="1:7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7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7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7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7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7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F15" sqref="F15"/>
    </sheetView>
  </sheetViews>
  <sheetFormatPr defaultRowHeight="18.75" x14ac:dyDescent="0.3"/>
  <cols>
    <col min="1" max="1" width="14.8984375" bestFit="1" customWidth="1"/>
  </cols>
  <sheetData>
    <row r="1" spans="1:8" x14ac:dyDescent="0.3">
      <c r="A1" t="s">
        <v>132</v>
      </c>
      <c r="B1" t="s">
        <v>137</v>
      </c>
      <c r="C1" t="s">
        <v>139</v>
      </c>
      <c r="D1" t="s">
        <v>140</v>
      </c>
    </row>
    <row r="2" spans="1:8" x14ac:dyDescent="0.3">
      <c r="A2" t="s">
        <v>133</v>
      </c>
      <c r="B2" t="s">
        <v>19</v>
      </c>
      <c r="C2">
        <v>23</v>
      </c>
      <c r="D2">
        <v>32456</v>
      </c>
    </row>
    <row r="3" spans="1:8" x14ac:dyDescent="0.3">
      <c r="A3" t="s">
        <v>134</v>
      </c>
      <c r="B3" t="s">
        <v>68</v>
      </c>
      <c r="C3">
        <v>24</v>
      </c>
      <c r="D3">
        <v>24545</v>
      </c>
    </row>
    <row r="4" spans="1:8" x14ac:dyDescent="0.3">
      <c r="A4" t="s">
        <v>135</v>
      </c>
      <c r="B4" t="s">
        <v>138</v>
      </c>
      <c r="C4">
        <v>23</v>
      </c>
      <c r="D4">
        <v>234566</v>
      </c>
      <c r="H4" t="s">
        <v>141</v>
      </c>
    </row>
    <row r="5" spans="1:8" x14ac:dyDescent="0.3">
      <c r="A5" t="s">
        <v>136</v>
      </c>
      <c r="B5" t="s">
        <v>72</v>
      </c>
      <c r="C5">
        <v>34</v>
      </c>
      <c r="D5">
        <v>56465</v>
      </c>
      <c r="H5" t="s">
        <v>142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2" sqref="B2"/>
    </sheetView>
  </sheetViews>
  <sheetFormatPr defaultRowHeight="18.75" x14ac:dyDescent="0.3"/>
  <cols>
    <col min="1" max="1" width="26.796875" bestFit="1" customWidth="1"/>
    <col min="2" max="2" width="9.59765625" bestFit="1" customWidth="1"/>
  </cols>
  <sheetData>
    <row r="1" spans="1:2" x14ac:dyDescent="0.3">
      <c r="A1" t="s">
        <v>143</v>
      </c>
      <c r="B1" t="s">
        <v>147</v>
      </c>
    </row>
    <row r="2" spans="1:2" x14ac:dyDescent="0.3">
      <c r="A2" t="s">
        <v>144</v>
      </c>
      <c r="B2" t="str">
        <f>MID(A2,SEARCH(":",A2)+2,(SEARCH(",",A2)-3)-SEARCH(":",A2))</f>
        <v>Alabama</v>
      </c>
    </row>
    <row r="3" spans="1:2" x14ac:dyDescent="0.3">
      <c r="A3" t="s">
        <v>145</v>
      </c>
    </row>
    <row r="4" spans="1:2" x14ac:dyDescent="0.3">
      <c r="A4" t="s">
        <v>146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4"/>
  <sheetViews>
    <sheetView tabSelected="1" workbookViewId="0">
      <selection activeCell="E4" sqref="E4"/>
    </sheetView>
  </sheetViews>
  <sheetFormatPr defaultRowHeight="18.75" x14ac:dyDescent="0.3"/>
  <cols>
    <col min="1" max="1" width="8.796875" style="31"/>
  </cols>
  <sheetData>
    <row r="1" spans="1:3" x14ac:dyDescent="0.3">
      <c r="A1" s="30" t="s">
        <v>148</v>
      </c>
    </row>
    <row r="2" spans="1:3" x14ac:dyDescent="0.3">
      <c r="A2" s="31">
        <v>63</v>
      </c>
      <c r="B2">
        <f>IFERROR(IF(COUNTIF($A$2:A2, A2) = 1, A2, "")," ")</f>
        <v>63</v>
      </c>
      <c r="C2" t="str">
        <f>IFERROR(INDEX($A$2:$A$10, MATCH(0, COUNTIF($C$1:C1, $A$2:$A$10), 0)), "")</f>
        <v/>
      </c>
    </row>
    <row r="3" spans="1:3" x14ac:dyDescent="0.3">
      <c r="A3" s="31">
        <v>37</v>
      </c>
      <c r="B3">
        <f>IFERROR(IF(COUNTIF($A$2:A3, A3) = 1, A3, "")," ")</f>
        <v>37</v>
      </c>
      <c r="C3" t="str">
        <f>IFERROR(INDEX($A$2:$A$10, MATCH(0, COUNTIF($C$1:C2, $A$2:$A$10), 0)), "")</f>
        <v/>
      </c>
    </row>
    <row r="4" spans="1:3" x14ac:dyDescent="0.3">
      <c r="A4" s="31">
        <v>41</v>
      </c>
      <c r="B4">
        <f>IFERROR(IF(COUNTIF($A$2:A4, A4) = 1, A4, "")," ")</f>
        <v>41</v>
      </c>
      <c r="C4" t="str">
        <f>IFERROR(INDEX($A$2:$A$10, MATCH(0, COUNTIF($C$1:C3, $A$2:$A$10), 0)), "")</f>
        <v/>
      </c>
    </row>
    <row r="5" spans="1:3" x14ac:dyDescent="0.3">
      <c r="A5" s="31">
        <v>56</v>
      </c>
      <c r="B5">
        <f>IFERROR(IF(COUNTIF($A$2:A5, A5) = 1, A5, "")," ")</f>
        <v>56</v>
      </c>
      <c r="C5" t="str">
        <f>IFERROR(INDEX($A$2:$A$10, MATCH(0, COUNTIF($C$1:C4, $A$2:$A$10), 0)), "")</f>
        <v/>
      </c>
    </row>
    <row r="6" spans="1:3" x14ac:dyDescent="0.3">
      <c r="A6" s="31">
        <v>57</v>
      </c>
      <c r="B6">
        <f>IFERROR(IF(COUNTIF($A$2:A6, A6) = 1, A6, "")," ")</f>
        <v>57</v>
      </c>
      <c r="C6" t="str">
        <f>IFERROR(INDEX($A$2:$A$10, MATCH(0, COUNTIF($C$1:C5, $A$2:$A$10), 0)), "")</f>
        <v/>
      </c>
    </row>
    <row r="7" spans="1:3" x14ac:dyDescent="0.3">
      <c r="A7" s="31">
        <v>57</v>
      </c>
      <c r="B7" t="str">
        <f>IFERROR(IF(COUNTIF($A$2:A7, A7) = 1, A7, "")," ")</f>
        <v/>
      </c>
      <c r="C7" t="str">
        <f>IFERROR(INDEX($A$2:$A$10, MATCH(0, COUNTIF($C$1:C6, $A$2:$A$10), 0)), "")</f>
        <v/>
      </c>
    </row>
    <row r="8" spans="1:3" x14ac:dyDescent="0.3">
      <c r="A8" s="31">
        <v>56</v>
      </c>
      <c r="B8" t="str">
        <f>IFERROR(IF(COUNTIF($A$2:A8, A8) = 1, A8, "")," ")</f>
        <v/>
      </c>
      <c r="C8" t="str">
        <f>IFERROR(INDEX($A$2:$A$10, MATCH(0, COUNTIF($C$1:C7, $A$2:$A$10), 0)), "")</f>
        <v/>
      </c>
    </row>
    <row r="9" spans="1:3" x14ac:dyDescent="0.3">
      <c r="A9" s="31">
        <v>44</v>
      </c>
      <c r="B9">
        <f>IFERROR(IF(COUNTIF($A$2:A9, A9) = 1, A9, "")," ")</f>
        <v>44</v>
      </c>
      <c r="C9" t="str">
        <f>IFERROR(INDEX($A$2:$A$10, MATCH(0, COUNTIF($C$1:C8, $A$2:$A$10), 0)), "")</f>
        <v/>
      </c>
    </row>
    <row r="10" spans="1:3" x14ac:dyDescent="0.3">
      <c r="A10" s="31">
        <v>52</v>
      </c>
      <c r="B10">
        <f>IFERROR(IF(COUNTIF($A$2:A10, A10) = 1, A10, "")," ")</f>
        <v>52</v>
      </c>
      <c r="C10" t="str">
        <f>IFERROR(INDEX($A$2:$A$10, MATCH(0, COUNTIF($C$1:C9, $A$2:$A$10), 0)), "")</f>
        <v/>
      </c>
    </row>
    <row r="11" spans="1:3" x14ac:dyDescent="0.3">
      <c r="A11" s="31">
        <v>57</v>
      </c>
      <c r="B11" t="str">
        <f>IFERROR(IF(COUNTIF($A$2:A11, A11) = 1, A11, "")," ")</f>
        <v/>
      </c>
      <c r="C11" t="str">
        <f>IFERROR(INDEX($A$2:$A$10, MATCH(0, COUNTIF($C$1:C10, $A$2:$A$10), 0)), "")</f>
        <v/>
      </c>
    </row>
    <row r="12" spans="1:3" x14ac:dyDescent="0.3">
      <c r="A12" s="31">
        <v>54</v>
      </c>
      <c r="B12">
        <f>IFERROR(IF(COUNTIF($A$2:A12, A12) = 1, A12, "")," ")</f>
        <v>54</v>
      </c>
      <c r="C12" t="str">
        <f>IFERROR(INDEX($A$2:$A$10, MATCH(0, COUNTIF($C$1:C11, $A$2:$A$10), 0)), "")</f>
        <v/>
      </c>
    </row>
    <row r="13" spans="1:3" x14ac:dyDescent="0.3">
      <c r="A13" s="31">
        <v>48</v>
      </c>
      <c r="B13">
        <f>IFERROR(IF(COUNTIF($A$2:A13, A13) = 1, A13, "")," ")</f>
        <v>48</v>
      </c>
      <c r="C13" t="str">
        <f>IFERROR(INDEX($A$2:$A$10, MATCH(0, COUNTIF($C$1:C12, $A$2:$A$10), 0)), "")</f>
        <v/>
      </c>
    </row>
    <row r="14" spans="1:3" x14ac:dyDescent="0.3">
      <c r="A14" s="31">
        <v>49</v>
      </c>
      <c r="B14">
        <f>IFERROR(IF(COUNTIF($A$2:A14, A14) = 1, A14, "")," ")</f>
        <v>49</v>
      </c>
      <c r="C14" t="str">
        <f>IFERROR(INDEX($A$2:$A$10, MATCH(0, COUNTIF($C$1:C13, $A$2:$A$10), 0)), "")</f>
        <v/>
      </c>
    </row>
    <row r="15" spans="1:3" x14ac:dyDescent="0.3">
      <c r="A15" s="31">
        <v>64</v>
      </c>
      <c r="B15">
        <f>IFERROR(IF(COUNTIF($A$2:A15, A15) = 1, A15, "")," ")</f>
        <v>64</v>
      </c>
      <c r="C15" t="str">
        <f>IFERROR(INDEX($A$2:$A$10, MATCH(0, COUNTIF($C$1:C14, $A$2:$A$10), 0)), "")</f>
        <v/>
      </c>
    </row>
    <row r="16" spans="1:3" x14ac:dyDescent="0.3">
      <c r="A16" s="31">
        <v>58</v>
      </c>
      <c r="B16">
        <f>IFERROR(IF(COUNTIF($A$2:A16, A16) = 1, A16, "")," ")</f>
        <v>58</v>
      </c>
      <c r="C16" t="str">
        <f>IFERROR(INDEX($A$2:$A$10, MATCH(0, COUNTIF($C$1:C15, $A$2:$A$10), 0)), "")</f>
        <v/>
      </c>
    </row>
    <row r="17" spans="1:3" x14ac:dyDescent="0.3">
      <c r="A17" s="31">
        <v>50</v>
      </c>
      <c r="B17">
        <f>IFERROR(IF(COUNTIF($A$2:A17, A17) = 1, A17, "")," ")</f>
        <v>50</v>
      </c>
      <c r="C17" t="str">
        <f>IFERROR(INDEX($A$2:$A$10, MATCH(0, COUNTIF($C$1:C16, $A$2:$A$10), 0)), "")</f>
        <v/>
      </c>
    </row>
    <row r="18" spans="1:3" x14ac:dyDescent="0.3">
      <c r="A18" s="31">
        <v>58</v>
      </c>
      <c r="B18" t="str">
        <f>IFERROR(IF(COUNTIF($A$2:A18, A18) = 1, A18, "")," ")</f>
        <v/>
      </c>
      <c r="C18" t="str">
        <f>IFERROR(INDEX($A$2:$A$10, MATCH(0, COUNTIF($C$1:C17, $A$2:$A$10), 0)), "")</f>
        <v/>
      </c>
    </row>
    <row r="19" spans="1:3" x14ac:dyDescent="0.3">
      <c r="A19" s="31">
        <v>66</v>
      </c>
      <c r="B19">
        <f>IFERROR(IF(COUNTIF($A$2:A19, A19) = 1, A19, "")," ")</f>
        <v>66</v>
      </c>
      <c r="C19" t="str">
        <f>IFERROR(INDEX($A$2:$A$10, MATCH(0, COUNTIF($C$1:C18, $A$2:$A$10), 0)), "")</f>
        <v/>
      </c>
    </row>
    <row r="20" spans="1:3" x14ac:dyDescent="0.3">
      <c r="A20" s="31">
        <v>43</v>
      </c>
      <c r="B20">
        <f>IFERROR(IF(COUNTIF($A$2:A20, A20) = 1, A20, "")," ")</f>
        <v>43</v>
      </c>
      <c r="C20" t="str">
        <f>IFERROR(INDEX($A$2:$A$10, MATCH(0, COUNTIF($C$1:C19, $A$2:$A$10), 0)), "")</f>
        <v/>
      </c>
    </row>
    <row r="21" spans="1:3" x14ac:dyDescent="0.3">
      <c r="A21" s="31">
        <v>69</v>
      </c>
      <c r="B21">
        <f>IFERROR(IF(COUNTIF($A$2:A21, A21) = 1, A21, "")," ")</f>
        <v>69</v>
      </c>
      <c r="C21" t="str">
        <f>IFERROR(INDEX($A$2:$A$10, MATCH(0, COUNTIF($C$1:C20, $A$2:$A$10), 0)), "")</f>
        <v/>
      </c>
    </row>
    <row r="22" spans="1:3" x14ac:dyDescent="0.3">
      <c r="A22" s="31">
        <v>59</v>
      </c>
      <c r="B22">
        <f>IFERROR(IF(COUNTIF($A$2:A22, A22) = 1, A22, "")," ")</f>
        <v>59</v>
      </c>
      <c r="C22" t="str">
        <f>IFERROR(INDEX($A$2:$A$10, MATCH(0, COUNTIF($C$1:C21, $A$2:$A$10), 0)), "")</f>
        <v/>
      </c>
    </row>
    <row r="23" spans="1:3" x14ac:dyDescent="0.3">
      <c r="A23" s="31">
        <v>44</v>
      </c>
      <c r="B23" t="str">
        <f>IFERROR(IF(COUNTIF($A$2:A23, A23) = 1, A23, "")," ")</f>
        <v/>
      </c>
      <c r="C23" t="str">
        <f>IFERROR(INDEX($A$2:$A$10, MATCH(0, COUNTIF($C$1:C22, $A$2:$A$10), 0)), "")</f>
        <v/>
      </c>
    </row>
    <row r="24" spans="1:3" x14ac:dyDescent="0.3">
      <c r="A24" s="31">
        <v>42</v>
      </c>
      <c r="B24">
        <f>IFERROR(IF(COUNTIF($A$2:A24, A24) = 1, A24, "")," ")</f>
        <v>42</v>
      </c>
      <c r="C24" t="str">
        <f>IFERROR(INDEX($A$2:$A$10, MATCH(0, COUNTIF($C$1:C23, $A$2:$A$10), 0)), "")</f>
        <v/>
      </c>
    </row>
    <row r="25" spans="1:3" x14ac:dyDescent="0.3">
      <c r="A25" s="31">
        <v>61</v>
      </c>
      <c r="B25">
        <f>IFERROR(IF(COUNTIF($A$2:A25, A25) = 1, A25, "")," ")</f>
        <v>61</v>
      </c>
      <c r="C25" t="str">
        <f>IFERROR(INDEX($A$2:$A$10, MATCH(0, COUNTIF($C$1:C24, $A$2:$A$10), 0)), "")</f>
        <v/>
      </c>
    </row>
    <row r="26" spans="1:3" x14ac:dyDescent="0.3">
      <c r="A26" s="31">
        <v>40</v>
      </c>
      <c r="B26">
        <f>IFERROR(IF(COUNTIF($A$2:A26, A26) = 1, A26, "")," ")</f>
        <v>40</v>
      </c>
      <c r="C26" t="str">
        <f>IFERROR(INDEX($A$2:$A$10, MATCH(0, COUNTIF($C$1:C25, $A$2:$A$10), 0)), "")</f>
        <v/>
      </c>
    </row>
    <row r="27" spans="1:3" x14ac:dyDescent="0.3">
      <c r="A27" s="31">
        <v>71</v>
      </c>
      <c r="B27">
        <f>IFERROR(IF(COUNTIF($A$2:A27, A27) = 1, A27, "")," ")</f>
        <v>71</v>
      </c>
      <c r="C27" t="str">
        <f>IFERROR(INDEX($A$2:$A$10, MATCH(0, COUNTIF($C$1:C26, $A$2:$A$10), 0)), "")</f>
        <v/>
      </c>
    </row>
    <row r="28" spans="1:3" x14ac:dyDescent="0.3">
      <c r="A28" s="31">
        <v>59</v>
      </c>
      <c r="B28" t="str">
        <f>IFERROR(IF(COUNTIF($A$2:A28, A28) = 1, A28, "")," ")</f>
        <v/>
      </c>
      <c r="C28" t="str">
        <f>IFERROR(INDEX($A$2:$A$10, MATCH(0, COUNTIF($C$1:C27, $A$2:$A$10), 0)), "")</f>
        <v/>
      </c>
    </row>
    <row r="29" spans="1:3" x14ac:dyDescent="0.3">
      <c r="A29" s="31">
        <v>51</v>
      </c>
      <c r="B29">
        <f>IFERROR(IF(COUNTIF($A$2:A29, A29) = 1, A29, "")," ")</f>
        <v>51</v>
      </c>
      <c r="C29" t="str">
        <f>IFERROR(INDEX($A$2:$A$10, MATCH(0, COUNTIF($C$1:C28, $A$2:$A$10), 0)), "")</f>
        <v/>
      </c>
    </row>
    <row r="30" spans="1:3" x14ac:dyDescent="0.3">
      <c r="A30" s="31">
        <v>65</v>
      </c>
      <c r="B30">
        <f>IFERROR(IF(COUNTIF($A$2:A30, A30) = 1, A30, "")," ")</f>
        <v>65</v>
      </c>
      <c r="C30" t="str">
        <f>IFERROR(INDEX($A$2:$A$10, MATCH(0, COUNTIF($C$1:C29, $A$2:$A$10), 0)), "")</f>
        <v/>
      </c>
    </row>
    <row r="31" spans="1:3" x14ac:dyDescent="0.3">
      <c r="A31" s="31">
        <v>53</v>
      </c>
      <c r="B31">
        <f>IFERROR(IF(COUNTIF($A$2:A31, A31) = 1, A31, "")," ")</f>
        <v>53</v>
      </c>
      <c r="C31" t="str">
        <f>IFERROR(INDEX($A$2:$A$10, MATCH(0, COUNTIF($C$1:C30, $A$2:$A$10), 0)), "")</f>
        <v/>
      </c>
    </row>
    <row r="32" spans="1:3" x14ac:dyDescent="0.3">
      <c r="A32" s="31">
        <v>41</v>
      </c>
      <c r="B32" t="str">
        <f>IFERROR(IF(COUNTIF($A$2:A32, A32) = 1, A32, "")," ")</f>
        <v/>
      </c>
      <c r="C32" t="str">
        <f>IFERROR(INDEX($A$2:$A$10, MATCH(0, COUNTIF($C$1:C31, $A$2:$A$10), 0)), "")</f>
        <v/>
      </c>
    </row>
    <row r="33" spans="1:3" x14ac:dyDescent="0.3">
      <c r="A33" s="31">
        <v>65</v>
      </c>
      <c r="B33" t="str">
        <f>IFERROR(IF(COUNTIF($A$2:A33, A33) = 1, A33, "")," ")</f>
        <v/>
      </c>
      <c r="C33" t="str">
        <f>IFERROR(INDEX($A$2:$A$10, MATCH(0, COUNTIF($C$1:C32, $A$2:$A$10), 0)), "")</f>
        <v/>
      </c>
    </row>
    <row r="34" spans="1:3" x14ac:dyDescent="0.3">
      <c r="A34" s="31">
        <v>44</v>
      </c>
      <c r="B34" t="str">
        <f>IFERROR(IF(COUNTIF($A$2:A34, A34) = 1, A34, "")," ")</f>
        <v/>
      </c>
      <c r="C34" t="str">
        <f>IFERROR(INDEX($A$2:$A$10, MATCH(0, COUNTIF($C$1:C33, $A$2:$A$10), 0)), "")</f>
        <v/>
      </c>
    </row>
    <row r="35" spans="1:3" x14ac:dyDescent="0.3">
      <c r="A35" s="31">
        <v>54</v>
      </c>
      <c r="B35" t="str">
        <f>IFERROR(IF(COUNTIF($A$2:A35, A35) = 1, A35, "")," ")</f>
        <v/>
      </c>
      <c r="C35" t="str">
        <f>IFERROR(INDEX($A$2:$A$10, MATCH(0, COUNTIF($C$1:C34, $A$2:$A$10), 0)), "")</f>
        <v/>
      </c>
    </row>
    <row r="36" spans="1:3" x14ac:dyDescent="0.3">
      <c r="A36" s="31">
        <v>51</v>
      </c>
      <c r="B36" t="str">
        <f>IFERROR(IF(COUNTIF($A$2:A36, A36) = 1, A36, "")," ")</f>
        <v/>
      </c>
      <c r="C36" t="str">
        <f>IFERROR(INDEX($A$2:$A$10, MATCH(0, COUNTIF($C$1:C35, $A$2:$A$10), 0)), "")</f>
        <v/>
      </c>
    </row>
    <row r="37" spans="1:3" x14ac:dyDescent="0.3">
      <c r="A37" s="31">
        <v>46</v>
      </c>
      <c r="B37">
        <f>IFERROR(IF(COUNTIF($A$2:A37, A37) = 1, A37, "")," ")</f>
        <v>46</v>
      </c>
      <c r="C37" t="str">
        <f>IFERROR(INDEX($A$2:$A$10, MATCH(0, COUNTIF($C$1:C36, $A$2:$A$10), 0)), "")</f>
        <v/>
      </c>
    </row>
    <row r="38" spans="1:3" x14ac:dyDescent="0.3">
      <c r="A38" s="31">
        <v>54</v>
      </c>
      <c r="B38" t="str">
        <f>IFERROR(IF(COUNTIF($A$2:A38, A38) = 1, A38, "")," ")</f>
        <v/>
      </c>
      <c r="C38" t="str">
        <f>IFERROR(INDEX($A$2:$A$10, MATCH(0, COUNTIF($C$1:C37, $A$2:$A$10), 0)), "")</f>
        <v/>
      </c>
    </row>
    <row r="39" spans="1:3" x14ac:dyDescent="0.3">
      <c r="A39" s="31">
        <v>54</v>
      </c>
      <c r="B39" t="str">
        <f>IFERROR(IF(COUNTIF($A$2:A39, A39) = 1, A39, "")," ")</f>
        <v/>
      </c>
      <c r="C39" t="str">
        <f>IFERROR(INDEX($A$2:$A$10, MATCH(0, COUNTIF($C$1:C38, $A$2:$A$10), 0)), "")</f>
        <v/>
      </c>
    </row>
    <row r="40" spans="1:3" x14ac:dyDescent="0.3">
      <c r="A40" s="31">
        <v>65</v>
      </c>
      <c r="B40" t="str">
        <f>IFERROR(IF(COUNTIF($A$2:A40, A40) = 1, A40, "")," ")</f>
        <v/>
      </c>
      <c r="C40" t="str">
        <f>IFERROR(INDEX($A$2:$A$10, MATCH(0, COUNTIF($C$1:C39, $A$2:$A$10), 0)), "")</f>
        <v/>
      </c>
    </row>
    <row r="41" spans="1:3" x14ac:dyDescent="0.3">
      <c r="A41" s="31">
        <v>65</v>
      </c>
      <c r="B41" t="str">
        <f>IFERROR(IF(COUNTIF($A$2:A41, A41) = 1, A41, "")," ")</f>
        <v/>
      </c>
      <c r="C41" t="str">
        <f>IFERROR(INDEX($A$2:$A$10, MATCH(0, COUNTIF($C$1:C40, $A$2:$A$10), 0)), "")</f>
        <v/>
      </c>
    </row>
    <row r="42" spans="1:3" x14ac:dyDescent="0.3">
      <c r="A42" s="31">
        <v>51</v>
      </c>
      <c r="B42" t="str">
        <f>IFERROR(IF(COUNTIF($A$2:A42, A42) = 1, A42, "")," ")</f>
        <v/>
      </c>
      <c r="C42" t="str">
        <f>IFERROR(INDEX($A$2:$A$10, MATCH(0, COUNTIF($C$1:C41, $A$2:$A$10), 0)), "")</f>
        <v/>
      </c>
    </row>
    <row r="43" spans="1:3" x14ac:dyDescent="0.3">
      <c r="A43" s="31">
        <v>48</v>
      </c>
      <c r="B43" t="str">
        <f>IFERROR(IF(COUNTIF($A$2:A43, A43) = 1, A43, "")," ")</f>
        <v/>
      </c>
      <c r="C43" t="str">
        <f>IFERROR(INDEX($A$2:$A$10, MATCH(0, COUNTIF($C$1:C42, $A$2:$A$10), 0)), "")</f>
        <v/>
      </c>
    </row>
    <row r="44" spans="1:3" x14ac:dyDescent="0.3">
      <c r="A44" s="31">
        <v>45</v>
      </c>
      <c r="B44">
        <f>IFERROR(IF(COUNTIF($A$2:A44, A44) = 1, A44, "")," ")</f>
        <v>45</v>
      </c>
      <c r="C44" t="str">
        <f>IFERROR(INDEX($A$2:$A$10, MATCH(0, COUNTIF($C$1:C43, $A$2:$A$10), 0)), "")</f>
        <v/>
      </c>
    </row>
    <row r="45" spans="1:3" x14ac:dyDescent="0.3">
      <c r="A45" s="31">
        <v>53</v>
      </c>
      <c r="B45" t="str">
        <f>IFERROR(IF(COUNTIF($A$2:A45, A45) = 1, A45, "")," ")</f>
        <v/>
      </c>
      <c r="C45" t="str">
        <f>IFERROR(INDEX($A$2:$A$10, MATCH(0, COUNTIF($C$1:C44, $A$2:$A$10), 0)), "")</f>
        <v/>
      </c>
    </row>
    <row r="46" spans="1:3" x14ac:dyDescent="0.3">
      <c r="A46" s="31">
        <v>39</v>
      </c>
      <c r="B46">
        <f>IFERROR(IF(COUNTIF($A$2:A46, A46) = 1, A46, "")," ")</f>
        <v>39</v>
      </c>
      <c r="C46" t="str">
        <f>IFERROR(INDEX($A$2:$A$10, MATCH(0, COUNTIF($C$1:C45, $A$2:$A$10), 0)), "")</f>
        <v/>
      </c>
    </row>
    <row r="47" spans="1:3" x14ac:dyDescent="0.3">
      <c r="A47" s="31">
        <v>52</v>
      </c>
      <c r="B47" t="str">
        <f>IFERROR(IF(COUNTIF($A$2:A47, A47) = 1, A47, "")," ")</f>
        <v/>
      </c>
      <c r="C47" t="str">
        <f>IFERROR(INDEX($A$2:$A$10, MATCH(0, COUNTIF($C$1:C46, $A$2:$A$10), 0)), "")</f>
        <v/>
      </c>
    </row>
    <row r="48" spans="1:3" x14ac:dyDescent="0.3">
      <c r="A48" s="31">
        <v>44</v>
      </c>
      <c r="B48" t="str">
        <f>IFERROR(IF(COUNTIF($A$2:A48, A48) = 1, A48, "")," ")</f>
        <v/>
      </c>
      <c r="C48" t="str">
        <f>IFERROR(INDEX($A$2:$A$10, MATCH(0, COUNTIF($C$1:C47, $A$2:$A$10), 0)), "")</f>
        <v/>
      </c>
    </row>
    <row r="49" spans="1:3" x14ac:dyDescent="0.3">
      <c r="A49" s="31">
        <v>47</v>
      </c>
      <c r="B49">
        <f>IFERROR(IF(COUNTIF($A$2:A49, A49) = 1, A49, "")," ")</f>
        <v>47</v>
      </c>
      <c r="C49" t="str">
        <f>IFERROR(INDEX($A$2:$A$10, MATCH(0, COUNTIF($C$1:C48, $A$2:$A$10), 0)), "")</f>
        <v/>
      </c>
    </row>
    <row r="50" spans="1:3" x14ac:dyDescent="0.3">
      <c r="A50" s="31">
        <v>53</v>
      </c>
      <c r="B50" t="str">
        <f>IFERROR(IF(COUNTIF($A$2:A50, A50) = 1, A50, "")," ")</f>
        <v/>
      </c>
      <c r="C50" t="str">
        <f>IFERROR(INDEX($A$2:$A$10, MATCH(0, COUNTIF($C$1:C49, $A$2:$A$10), 0)), "")</f>
        <v/>
      </c>
    </row>
    <row r="51" spans="1:3" x14ac:dyDescent="0.3">
      <c r="A51" s="31">
        <v>53</v>
      </c>
      <c r="B51" t="str">
        <f>IFERROR(IF(COUNTIF($A$2:A51, A51) = 1, A51, "")," ")</f>
        <v/>
      </c>
      <c r="C51" t="str">
        <f>IFERROR(INDEX($A$2:$A$10, MATCH(0, COUNTIF($C$1:C50, $A$2:$A$10), 0)), "")</f>
        <v/>
      </c>
    </row>
    <row r="52" spans="1:3" x14ac:dyDescent="0.3">
      <c r="A52" s="31">
        <v>51</v>
      </c>
      <c r="B52" t="str">
        <f>IFERROR(IF(COUNTIF($A$2:A52, A52) = 1, A52, "")," ")</f>
        <v/>
      </c>
      <c r="C52" t="str">
        <f>IFERROR(INDEX($A$2:$A$10, MATCH(0, COUNTIF($C$1:C51, $A$2:$A$10), 0)), "")</f>
        <v/>
      </c>
    </row>
    <row r="53" spans="1:3" x14ac:dyDescent="0.3">
      <c r="A53" s="31">
        <v>66</v>
      </c>
      <c r="B53" t="str">
        <f>IFERROR(IF(COUNTIF($A$2:A53, A53) = 1, A53, "")," ")</f>
        <v/>
      </c>
      <c r="C53" t="str">
        <f>IFERROR(INDEX($A$2:$A$10, MATCH(0, COUNTIF($C$1:C52, $A$2:$A$10), 0)), "")</f>
        <v/>
      </c>
    </row>
    <row r="54" spans="1:3" x14ac:dyDescent="0.3">
      <c r="A54" s="31">
        <v>62</v>
      </c>
      <c r="B54">
        <f>IFERROR(IF(COUNTIF($A$2:A54, A54) = 1, A54, "")," ")</f>
        <v>62</v>
      </c>
      <c r="C54" t="str">
        <f>IFERROR(INDEX($A$2:$A$10, MATCH(0, COUNTIF($C$1:C53, $A$2:$A$10), 0)), "")</f>
        <v/>
      </c>
    </row>
    <row r="55" spans="1:3" x14ac:dyDescent="0.3">
      <c r="A55" s="31">
        <v>44</v>
      </c>
      <c r="B55" t="str">
        <f>IFERROR(IF(COUNTIF($A$2:A55, A55) = 1, A55, "")," ")</f>
        <v/>
      </c>
      <c r="C55" t="str">
        <f>IFERROR(INDEX($A$2:$A$10, MATCH(0, COUNTIF($C$1:C54, $A$2:$A$10), 0)), "")</f>
        <v/>
      </c>
    </row>
    <row r="56" spans="1:3" x14ac:dyDescent="0.3">
      <c r="A56" s="31">
        <v>63</v>
      </c>
      <c r="B56" t="str">
        <f>IFERROR(IF(COUNTIF($A$2:A56, A56) = 1, A56, "")," ")</f>
        <v/>
      </c>
      <c r="C56" t="str">
        <f>IFERROR(INDEX($A$2:$A$10, MATCH(0, COUNTIF($C$1:C55, $A$2:$A$10), 0)), "")</f>
        <v/>
      </c>
    </row>
    <row r="57" spans="1:3" x14ac:dyDescent="0.3">
      <c r="A57" s="31">
        <v>52</v>
      </c>
      <c r="B57" t="str">
        <f>IFERROR(IF(COUNTIF($A$2:A57, A57) = 1, A57, "")," ")</f>
        <v/>
      </c>
      <c r="C57" t="str">
        <f>IFERROR(INDEX($A$2:$A$10, MATCH(0, COUNTIF($C$1:C56, $A$2:$A$10), 0)), "")</f>
        <v/>
      </c>
    </row>
    <row r="58" spans="1:3" x14ac:dyDescent="0.3">
      <c r="A58" s="31">
        <v>48</v>
      </c>
      <c r="B58" t="str">
        <f>IFERROR(IF(COUNTIF($A$2:A58, A58) = 1, A58, "")," ")</f>
        <v/>
      </c>
      <c r="C58" t="str">
        <f>IFERROR(INDEX($A$2:$A$10, MATCH(0, COUNTIF($C$1:C57, $A$2:$A$10), 0)), "")</f>
        <v/>
      </c>
    </row>
    <row r="59" spans="1:3" x14ac:dyDescent="0.3">
      <c r="A59" s="31">
        <v>45</v>
      </c>
      <c r="B59" t="str">
        <f>IFERROR(IF(COUNTIF($A$2:A59, A59) = 1, A59, "")," ")</f>
        <v/>
      </c>
      <c r="C59" t="str">
        <f>IFERROR(INDEX($A$2:$A$10, MATCH(0, COUNTIF($C$1:C58, $A$2:$A$10), 0)), "")</f>
        <v/>
      </c>
    </row>
    <row r="60" spans="1:3" x14ac:dyDescent="0.3">
      <c r="A60" s="31">
        <v>34</v>
      </c>
      <c r="B60">
        <f>IFERROR(IF(COUNTIF($A$2:A60, A60) = 1, A60, "")," ")</f>
        <v>34</v>
      </c>
      <c r="C60" t="str">
        <f>IFERROR(INDEX($A$2:$A$10, MATCH(0, COUNTIF($C$1:C59, $A$2:$A$10), 0)), "")</f>
        <v/>
      </c>
    </row>
    <row r="61" spans="1:3" x14ac:dyDescent="0.3">
      <c r="A61" s="31">
        <v>57</v>
      </c>
      <c r="B61" t="str">
        <f>IFERROR(IF(COUNTIF($A$2:A61, A61) = 1, A61, "")," ")</f>
        <v/>
      </c>
      <c r="C61" t="str">
        <f>IFERROR(INDEX($A$2:$A$10, MATCH(0, COUNTIF($C$1:C60, $A$2:$A$10), 0)), "")</f>
        <v/>
      </c>
    </row>
    <row r="62" spans="1:3" x14ac:dyDescent="0.3">
      <c r="A62" s="31">
        <v>71</v>
      </c>
      <c r="B62" t="str">
        <f>IFERROR(IF(COUNTIF($A$2:A62, A62) = 1, A62, "")," ")</f>
        <v/>
      </c>
      <c r="C62" t="str">
        <f>IFERROR(INDEX($A$2:$A$10, MATCH(0, COUNTIF($C$1:C61, $A$2:$A$10), 0)), "")</f>
        <v/>
      </c>
    </row>
    <row r="63" spans="1:3" x14ac:dyDescent="0.3">
      <c r="A63" s="31">
        <v>54</v>
      </c>
      <c r="B63" t="str">
        <f>IFERROR(IF(COUNTIF($A$2:A63, A63) = 1, A63, "")," ")</f>
        <v/>
      </c>
      <c r="C63" t="str">
        <f>IFERROR(INDEX($A$2:$A$10, MATCH(0, COUNTIF($C$1:C62, $A$2:$A$10), 0)), "")</f>
        <v/>
      </c>
    </row>
    <row r="64" spans="1:3" x14ac:dyDescent="0.3">
      <c r="A64" s="31">
        <v>52</v>
      </c>
      <c r="B64" t="str">
        <f>IFERROR(IF(COUNTIF($A$2:A64, A64) = 1, A64, "")," ")</f>
        <v/>
      </c>
      <c r="C64" t="str">
        <f>IFERROR(INDEX($A$2:$A$10, MATCH(0, COUNTIF($C$1:C63, $A$2:$A$10), 0)), "")</f>
        <v/>
      </c>
    </row>
    <row r="65" spans="1:3" x14ac:dyDescent="0.3">
      <c r="A65" s="31">
        <v>41</v>
      </c>
      <c r="B65" t="str">
        <f>IFERROR(IF(COUNTIF($A$2:A65, A65) = 1, A65, "")," ")</f>
        <v/>
      </c>
      <c r="C65" t="str">
        <f>IFERROR(INDEX($A$2:$A$10, MATCH(0, COUNTIF($C$1:C64, $A$2:$A$10), 0)), "")</f>
        <v/>
      </c>
    </row>
    <row r="66" spans="1:3" x14ac:dyDescent="0.3">
      <c r="A66" s="31">
        <v>58</v>
      </c>
      <c r="B66" t="str">
        <f>IFERROR(IF(COUNTIF($A$2:A66, A66) = 1, A66, "")," ")</f>
        <v/>
      </c>
      <c r="C66" t="str">
        <f>IFERROR(INDEX($A$2:$A$10, MATCH(0, COUNTIF($C$1:C65, $A$2:$A$10), 0)), "")</f>
        <v/>
      </c>
    </row>
    <row r="67" spans="1:3" x14ac:dyDescent="0.3">
      <c r="A67" s="31">
        <v>35</v>
      </c>
      <c r="B67">
        <f>IFERROR(IF(COUNTIF($A$2:A67, A67) = 1, A67, "")," ")</f>
        <v>35</v>
      </c>
      <c r="C67" t="str">
        <f>IFERROR(INDEX($A$2:$A$10, MATCH(0, COUNTIF($C$1:C66, $A$2:$A$10), 0)), "")</f>
        <v/>
      </c>
    </row>
    <row r="68" spans="1:3" x14ac:dyDescent="0.3">
      <c r="A68" s="31">
        <v>51</v>
      </c>
      <c r="B68" t="str">
        <f>IFERROR(IF(COUNTIF($A$2:A68, A68) = 1, A68, "")," ")</f>
        <v/>
      </c>
      <c r="C68" t="str">
        <f>IFERROR(INDEX($A$2:$A$10, MATCH(0, COUNTIF($C$1:C67, $A$2:$A$10), 0)), "")</f>
        <v/>
      </c>
    </row>
    <row r="69" spans="1:3" x14ac:dyDescent="0.3">
      <c r="A69" s="31">
        <v>45</v>
      </c>
      <c r="B69" t="str">
        <f>IFERROR(IF(COUNTIF($A$2:A69, A69) = 1, A69, "")," ")</f>
        <v/>
      </c>
      <c r="C69" t="str">
        <f>IFERROR(INDEX($A$2:$A$10, MATCH(0, COUNTIF($C$1:C68, $A$2:$A$10), 0)), "")</f>
        <v/>
      </c>
    </row>
    <row r="70" spans="1:3" x14ac:dyDescent="0.3">
      <c r="A70" s="31">
        <v>44</v>
      </c>
      <c r="B70" t="str">
        <f>IFERROR(IF(COUNTIF($A$2:A70, A70) = 1, A70, "")," ")</f>
        <v/>
      </c>
      <c r="C70" t="str">
        <f>IFERROR(INDEX($A$2:$A$10, MATCH(0, COUNTIF($C$1:C69, $A$2:$A$10), 0)), "")</f>
        <v/>
      </c>
    </row>
    <row r="71" spans="1:3" x14ac:dyDescent="0.3">
      <c r="A71" s="31">
        <v>62</v>
      </c>
      <c r="B71" t="str">
        <f>IFERROR(IF(COUNTIF($A$2:A71, A71) = 1, A71, "")," ")</f>
        <v/>
      </c>
      <c r="C71" t="str">
        <f>IFERROR(INDEX($A$2:$A$10, MATCH(0, COUNTIF($C$1:C70, $A$2:$A$10), 0)), "")</f>
        <v/>
      </c>
    </row>
    <row r="72" spans="1:3" x14ac:dyDescent="0.3">
      <c r="A72" s="31">
        <v>54</v>
      </c>
      <c r="B72" t="str">
        <f>IFERROR(IF(COUNTIF($A$2:A72, A72) = 1, A72, "")," ")</f>
        <v/>
      </c>
      <c r="C72" t="str">
        <f>IFERROR(INDEX($A$2:$A$10, MATCH(0, COUNTIF($C$1:C71, $A$2:$A$10), 0)), "")</f>
        <v/>
      </c>
    </row>
    <row r="73" spans="1:3" x14ac:dyDescent="0.3">
      <c r="A73" s="31">
        <v>51</v>
      </c>
      <c r="B73" t="str">
        <f>IFERROR(IF(COUNTIF($A$2:A73, A73) = 1, A73, "")," ")</f>
        <v/>
      </c>
      <c r="C73" t="str">
        <f>IFERROR(INDEX($A$2:$A$10, MATCH(0, COUNTIF($C$1:C72, $A$2:$A$10), 0)), "")</f>
        <v/>
      </c>
    </row>
    <row r="74" spans="1:3" x14ac:dyDescent="0.3">
      <c r="A74" s="31">
        <v>29</v>
      </c>
      <c r="B74">
        <f>IFERROR(IF(COUNTIF($A$2:A74, A74) = 1, A74, "")," ")</f>
        <v>29</v>
      </c>
      <c r="C74" t="str">
        <f>IFERROR(INDEX($A$2:$A$10, MATCH(0, COUNTIF($C$1:C73, $A$2:$A$10), 0)), "")</f>
        <v/>
      </c>
    </row>
    <row r="75" spans="1:3" x14ac:dyDescent="0.3">
      <c r="A75" s="31">
        <v>51</v>
      </c>
      <c r="B75" t="str">
        <f>IFERROR(IF(COUNTIF($A$2:A75, A75) = 1, A75, "")," ")</f>
        <v/>
      </c>
      <c r="C75" t="str">
        <f>IFERROR(INDEX($A$2:$A$10, MATCH(0, COUNTIF($C$1:C74, $A$2:$A$10), 0)), "")</f>
        <v/>
      </c>
    </row>
    <row r="76" spans="1:3" x14ac:dyDescent="0.3">
      <c r="A76" s="31">
        <v>43</v>
      </c>
      <c r="B76" t="str">
        <f>IFERROR(IF(COUNTIF($A$2:A76, A76) = 1, A76, "")," ")</f>
        <v/>
      </c>
      <c r="C76" t="str">
        <f>IFERROR(INDEX($A$2:$A$10, MATCH(0, COUNTIF($C$1:C75, $A$2:$A$10), 0)), "")</f>
        <v/>
      </c>
    </row>
    <row r="77" spans="1:3" x14ac:dyDescent="0.3">
      <c r="A77" s="31">
        <v>55</v>
      </c>
      <c r="B77">
        <f>IFERROR(IF(COUNTIF($A$2:A77, A77) = 1, A77, "")," ")</f>
        <v>55</v>
      </c>
      <c r="C77" t="str">
        <f>IFERROR(INDEX($A$2:$A$10, MATCH(0, COUNTIF($C$1:C76, $A$2:$A$10), 0)), "")</f>
        <v/>
      </c>
    </row>
    <row r="78" spans="1:3" x14ac:dyDescent="0.3">
      <c r="A78" s="31">
        <v>51</v>
      </c>
      <c r="B78" t="str">
        <f>IFERROR(IF(COUNTIF($A$2:A78, A78) = 1, A78, "")," ")</f>
        <v/>
      </c>
      <c r="C78" t="str">
        <f>IFERROR(INDEX($A$2:$A$10, MATCH(0, COUNTIF($C$1:C77, $A$2:$A$10), 0)), "")</f>
        <v/>
      </c>
    </row>
    <row r="79" spans="1:3" x14ac:dyDescent="0.3">
      <c r="A79" s="31">
        <v>59</v>
      </c>
      <c r="B79" t="str">
        <f>IFERROR(IF(COUNTIF($A$2:A79, A79) = 1, A79, "")," ")</f>
        <v/>
      </c>
      <c r="C79" t="str">
        <f>IFERROR(INDEX($A$2:$A$10, MATCH(0, COUNTIF($C$1:C78, $A$2:$A$10), 0)), "")</f>
        <v/>
      </c>
    </row>
    <row r="80" spans="1:3" x14ac:dyDescent="0.3">
      <c r="A80" s="31">
        <v>52</v>
      </c>
      <c r="B80" t="str">
        <f>IFERROR(IF(COUNTIF($A$2:A80, A80) = 1, A80, "")," ")</f>
        <v/>
      </c>
      <c r="C80" t="str">
        <f>IFERROR(INDEX($A$2:$A$10, MATCH(0, COUNTIF($C$1:C79, $A$2:$A$10), 0)), "")</f>
        <v/>
      </c>
    </row>
    <row r="81" spans="1:3" x14ac:dyDescent="0.3">
      <c r="A81" s="31">
        <v>58</v>
      </c>
      <c r="B81" t="str">
        <f>IFERROR(IF(COUNTIF($A$2:A81, A81) = 1, A81, "")," ")</f>
        <v/>
      </c>
      <c r="C81" t="str">
        <f>IFERROR(INDEX($A$2:$A$10, MATCH(0, COUNTIF($C$1:C80, $A$2:$A$10), 0)), "")</f>
        <v/>
      </c>
    </row>
    <row r="82" spans="1:3" x14ac:dyDescent="0.3">
      <c r="A82" s="31">
        <v>41</v>
      </c>
      <c r="B82" t="str">
        <f>IFERROR(IF(COUNTIF($A$2:A82, A82) = 1, A82, "")," ")</f>
        <v/>
      </c>
      <c r="C82" t="str">
        <f>IFERROR(INDEX($A$2:$A$10, MATCH(0, COUNTIF($C$1:C81, $A$2:$A$10), 0)), "")</f>
        <v/>
      </c>
    </row>
    <row r="83" spans="1:3" x14ac:dyDescent="0.3">
      <c r="A83" s="31">
        <v>45</v>
      </c>
      <c r="B83" t="str">
        <f>IFERROR(IF(COUNTIF($A$2:A83, A83) = 1, A83, "")," ")</f>
        <v/>
      </c>
      <c r="C83" t="str">
        <f>IFERROR(INDEX($A$2:$A$10, MATCH(0, COUNTIF($C$1:C82, $A$2:$A$10), 0)), "")</f>
        <v/>
      </c>
    </row>
    <row r="84" spans="1:3" x14ac:dyDescent="0.3">
      <c r="A84" s="31">
        <v>60</v>
      </c>
      <c r="B84">
        <f>IFERROR(IF(COUNTIF($A$2:A84, A84) = 1, A84, "")," ")</f>
        <v>60</v>
      </c>
      <c r="C84" t="str">
        <f>IFERROR(INDEX($A$2:$A$10, MATCH(0, COUNTIF($C$1:C83, $A$2:$A$10), 0)), "")</f>
        <v/>
      </c>
    </row>
    <row r="85" spans="1:3" x14ac:dyDescent="0.3">
      <c r="A85" s="31">
        <v>52</v>
      </c>
      <c r="B85" t="str">
        <f>IFERROR(IF(COUNTIF($A$2:A85, A85) = 1, A85, "")," ")</f>
        <v/>
      </c>
      <c r="C85" t="str">
        <f>IFERROR(INDEX($A$2:$A$10, MATCH(0, COUNTIF($C$1:C84, $A$2:$A$10), 0)), "")</f>
        <v/>
      </c>
    </row>
    <row r="86" spans="1:3" x14ac:dyDescent="0.3">
      <c r="A86" s="31">
        <v>42</v>
      </c>
      <c r="B86" t="str">
        <f>IFERROR(IF(COUNTIF($A$2:A86, A86) = 1, A86, "")," ")</f>
        <v/>
      </c>
      <c r="C86" t="str">
        <f>IFERROR(INDEX($A$2:$A$10, MATCH(0, COUNTIF($C$1:C85, $A$2:$A$10), 0)), "")</f>
        <v/>
      </c>
    </row>
    <row r="87" spans="1:3" x14ac:dyDescent="0.3">
      <c r="A87" s="31">
        <v>67</v>
      </c>
      <c r="B87">
        <f>IFERROR(IF(COUNTIF($A$2:A87, A87) = 1, A87, "")," ")</f>
        <v>67</v>
      </c>
      <c r="C87" t="str">
        <f>IFERROR(INDEX($A$2:$A$10, MATCH(0, COUNTIF($C$1:C86, $A$2:$A$10), 0)), "")</f>
        <v/>
      </c>
    </row>
    <row r="88" spans="1:3" x14ac:dyDescent="0.3">
      <c r="A88" s="31">
        <v>68</v>
      </c>
      <c r="B88">
        <f>IFERROR(IF(COUNTIF($A$2:A88, A88) = 1, A88, "")," ")</f>
        <v>68</v>
      </c>
      <c r="C88" t="str">
        <f>IFERROR(INDEX($A$2:$A$10, MATCH(0, COUNTIF($C$1:C87, $A$2:$A$10), 0)), "")</f>
        <v/>
      </c>
    </row>
    <row r="89" spans="1:3" x14ac:dyDescent="0.3">
      <c r="A89" s="31">
        <v>46</v>
      </c>
      <c r="B89" t="str">
        <f>IFERROR(IF(COUNTIF($A$2:A89, A89) = 1, A89, "")," ")</f>
        <v/>
      </c>
      <c r="C89" t="str">
        <f>IFERROR(INDEX($A$2:$A$10, MATCH(0, COUNTIF($C$1:C88, $A$2:$A$10), 0)), "")</f>
        <v/>
      </c>
    </row>
    <row r="90" spans="1:3" x14ac:dyDescent="0.3">
      <c r="A90" s="31">
        <v>54</v>
      </c>
      <c r="B90" t="str">
        <f>IFERROR(IF(COUNTIF($A$2:A90, A90) = 1, A90, "")," ")</f>
        <v/>
      </c>
      <c r="C90" t="str">
        <f>IFERROR(INDEX($A$2:$A$10, MATCH(0, COUNTIF($C$1:C89, $A$2:$A$10), 0)), "")</f>
        <v/>
      </c>
    </row>
    <row r="91" spans="1:3" x14ac:dyDescent="0.3">
      <c r="A91" s="31">
        <v>58</v>
      </c>
      <c r="B91" t="str">
        <f>IFERROR(IF(COUNTIF($A$2:A91, A91) = 1, A91, "")," ")</f>
        <v/>
      </c>
      <c r="C91" t="str">
        <f>IFERROR(INDEX($A$2:$A$10, MATCH(0, COUNTIF($C$1:C90, $A$2:$A$10), 0)), "")</f>
        <v/>
      </c>
    </row>
    <row r="92" spans="1:3" x14ac:dyDescent="0.3">
      <c r="A92" s="31">
        <v>48</v>
      </c>
      <c r="B92" t="str">
        <f>IFERROR(IF(COUNTIF($A$2:A92, A92) = 1, A92, "")," ")</f>
        <v/>
      </c>
      <c r="C92" t="str">
        <f>IFERROR(INDEX($A$2:$A$10, MATCH(0, COUNTIF($C$1:C91, $A$2:$A$10), 0)), "")</f>
        <v/>
      </c>
    </row>
    <row r="93" spans="1:3" x14ac:dyDescent="0.3">
      <c r="A93" s="31">
        <v>57</v>
      </c>
      <c r="B93" t="str">
        <f>IFERROR(IF(COUNTIF($A$2:A93, A93) = 1, A93, "")," ")</f>
        <v/>
      </c>
      <c r="C93" t="str">
        <f>IFERROR(INDEX($A$2:$A$10, MATCH(0, COUNTIF($C$1:C92, $A$2:$A$10), 0)), "")</f>
        <v/>
      </c>
    </row>
    <row r="94" spans="1:3" x14ac:dyDescent="0.3">
      <c r="A94" s="31">
        <v>52</v>
      </c>
      <c r="B94" t="str">
        <f>IFERROR(IF(COUNTIF($A$2:A94, A94) = 1, A94, "")," ")</f>
        <v/>
      </c>
      <c r="C94" t="str">
        <f>IFERROR(INDEX($A$2:$A$10, MATCH(0, COUNTIF($C$1:C93, $A$2:$A$10), 0)), "")</f>
        <v/>
      </c>
    </row>
    <row r="95" spans="1:3" x14ac:dyDescent="0.3">
      <c r="A95" s="31">
        <v>54</v>
      </c>
      <c r="B95" t="str">
        <f>IFERROR(IF(COUNTIF($A$2:A95, A95) = 1, A95, "")," ")</f>
        <v/>
      </c>
      <c r="C95" t="str">
        <f>IFERROR(INDEX($A$2:$A$10, MATCH(0, COUNTIF($C$1:C94, $A$2:$A$10), 0)), "")</f>
        <v/>
      </c>
    </row>
    <row r="96" spans="1:3" x14ac:dyDescent="0.3">
      <c r="A96" s="31">
        <v>45</v>
      </c>
      <c r="B96" t="str">
        <f>IFERROR(IF(COUNTIF($A$2:A96, A96) = 1, A96, "")," ")</f>
        <v/>
      </c>
      <c r="C96" t="str">
        <f>IFERROR(INDEX($A$2:$A$10, MATCH(0, COUNTIF($C$1:C95, $A$2:$A$10), 0)), "")</f>
        <v/>
      </c>
    </row>
    <row r="97" spans="1:3" x14ac:dyDescent="0.3">
      <c r="A97" s="31">
        <v>53</v>
      </c>
      <c r="B97" t="str">
        <f>IFERROR(IF(COUNTIF($A$2:A97, A97) = 1, A97, "")," ")</f>
        <v/>
      </c>
      <c r="C97" t="str">
        <f>IFERROR(INDEX($A$2:$A$10, MATCH(0, COUNTIF($C$1:C96, $A$2:$A$10), 0)), "")</f>
        <v/>
      </c>
    </row>
    <row r="98" spans="1:3" x14ac:dyDescent="0.3">
      <c r="A98" s="31">
        <v>62</v>
      </c>
      <c r="B98" t="str">
        <f>IFERROR(IF(COUNTIF($A$2:A98, A98) = 1, A98, "")," ")</f>
        <v/>
      </c>
      <c r="C98" t="str">
        <f>IFERROR(INDEX($A$2:$A$10, MATCH(0, COUNTIF($C$1:C97, $A$2:$A$10), 0)), "")</f>
        <v/>
      </c>
    </row>
    <row r="99" spans="1:3" x14ac:dyDescent="0.3">
      <c r="A99" s="31">
        <v>52</v>
      </c>
      <c r="B99" t="str">
        <f>IFERROR(IF(COUNTIF($A$2:A99, A99) = 1, A99, "")," ")</f>
        <v/>
      </c>
      <c r="C99" t="str">
        <f>IFERROR(INDEX($A$2:$A$10, MATCH(0, COUNTIF($C$1:C98, $A$2:$A$10), 0)), "")</f>
        <v/>
      </c>
    </row>
    <row r="100" spans="1:3" x14ac:dyDescent="0.3">
      <c r="A100" s="31">
        <v>43</v>
      </c>
      <c r="B100" t="str">
        <f>IFERROR(IF(COUNTIF($A$2:A100, A100) = 1, A100, "")," ")</f>
        <v/>
      </c>
      <c r="C100" t="str">
        <f>IFERROR(INDEX($A$2:$A$10, MATCH(0, COUNTIF($C$1:C99, $A$2:$A$10), 0)), "")</f>
        <v/>
      </c>
    </row>
    <row r="101" spans="1:3" x14ac:dyDescent="0.3">
      <c r="A101" s="31">
        <v>53</v>
      </c>
      <c r="B101" t="str">
        <f>IFERROR(IF(COUNTIF($A$2:A101, A101) = 1, A101, "")," ")</f>
        <v/>
      </c>
      <c r="C101" t="str">
        <f>IFERROR(INDEX($A$2:$A$10, MATCH(0, COUNTIF($C$1:C100, $A$2:$A$10), 0)), "")</f>
        <v/>
      </c>
    </row>
    <row r="102" spans="1:3" x14ac:dyDescent="0.3">
      <c r="A102" s="31">
        <v>42</v>
      </c>
      <c r="B102" t="str">
        <f>IFERROR(IF(COUNTIF($A$2:A102, A102) = 1, A102, "")," ")</f>
        <v/>
      </c>
      <c r="C102" t="str">
        <f>IFERROR(INDEX($A$2:$A$10, MATCH(0, COUNTIF($C$1:C101, $A$2:$A$10), 0)), "")</f>
        <v/>
      </c>
    </row>
    <row r="103" spans="1:3" x14ac:dyDescent="0.3">
      <c r="A103" s="31">
        <v>59</v>
      </c>
      <c r="B103" t="str">
        <f>IFERROR(IF(COUNTIF($A$2:A103, A103) = 1, A103, "")," ")</f>
        <v/>
      </c>
      <c r="C103" t="str">
        <f>IFERROR(INDEX($A$2:$A$10, MATCH(0, COUNTIF($C$1:C102, $A$2:$A$10), 0)), "")</f>
        <v/>
      </c>
    </row>
    <row r="104" spans="1:3" x14ac:dyDescent="0.3">
      <c r="A104" s="31">
        <v>63</v>
      </c>
      <c r="B104" t="str">
        <f>IFERROR(IF(COUNTIF($A$2:A104, A104) = 1, A104, "")," ")</f>
        <v/>
      </c>
      <c r="C104" t="str">
        <f>IFERROR(INDEX($A$2:$A$10, MATCH(0, COUNTIF($C$1:C103, $A$2:$A$10), 0)), "")</f>
        <v/>
      </c>
    </row>
    <row r="105" spans="1:3" x14ac:dyDescent="0.3">
      <c r="A105" s="31">
        <v>42</v>
      </c>
      <c r="B105" t="str">
        <f>IFERROR(IF(COUNTIF($A$2:A105, A105) = 1, A105, "")," ")</f>
        <v/>
      </c>
      <c r="C105" t="str">
        <f>IFERROR(INDEX($A$2:$A$10, MATCH(0, COUNTIF($C$1:C104, $A$2:$A$10), 0)), "")</f>
        <v/>
      </c>
    </row>
    <row r="106" spans="1:3" x14ac:dyDescent="0.3">
      <c r="A106" s="31">
        <v>50</v>
      </c>
      <c r="B106" t="str">
        <f>IFERROR(IF(COUNTIF($A$2:A106, A106) = 1, A106, "")," ")</f>
        <v/>
      </c>
      <c r="C106" t="str">
        <f>IFERROR(INDEX($A$2:$A$10, MATCH(0, COUNTIF($C$1:C105, $A$2:$A$10), 0)), "")</f>
        <v/>
      </c>
    </row>
    <row r="107" spans="1:3" x14ac:dyDescent="0.3">
      <c r="A107" s="31">
        <v>68</v>
      </c>
      <c r="B107" t="str">
        <f>IFERROR(IF(COUNTIF($A$2:A107, A107) = 1, A107, "")," ")</f>
        <v/>
      </c>
      <c r="C107" t="str">
        <f>IFERROR(INDEX($A$2:$A$10, MATCH(0, COUNTIF($C$1:C106, $A$2:$A$10), 0)), "")</f>
        <v/>
      </c>
    </row>
    <row r="108" spans="1:3" x14ac:dyDescent="0.3">
      <c r="A108" s="31">
        <v>69</v>
      </c>
      <c r="B108" t="str">
        <f>IFERROR(IF(COUNTIF($A$2:A108, A108) = 1, A108, "")," ")</f>
        <v/>
      </c>
      <c r="C108" t="str">
        <f>IFERROR(INDEX($A$2:$A$10, MATCH(0, COUNTIF($C$1:C107, $A$2:$A$10), 0)), "")</f>
        <v/>
      </c>
    </row>
    <row r="109" spans="1:3" x14ac:dyDescent="0.3">
      <c r="A109" s="31">
        <v>45</v>
      </c>
      <c r="B109" t="str">
        <f>IFERROR(IF(COUNTIF($A$2:A109, A109) = 1, A109, "")," ")</f>
        <v/>
      </c>
      <c r="C109" t="str">
        <f>IFERROR(INDEX($A$2:$A$10, MATCH(0, COUNTIF($C$1:C108, $A$2:$A$10), 0)), "")</f>
        <v/>
      </c>
    </row>
    <row r="110" spans="1:3" x14ac:dyDescent="0.3">
      <c r="A110" s="31">
        <v>50</v>
      </c>
      <c r="B110" t="str">
        <f>IFERROR(IF(COUNTIF($A$2:A110, A110) = 1, A110, "")," ")</f>
        <v/>
      </c>
      <c r="C110" t="str">
        <f>IFERROR(INDEX($A$2:$A$10, MATCH(0, COUNTIF($C$1:C109, $A$2:$A$10), 0)), "")</f>
        <v/>
      </c>
    </row>
    <row r="111" spans="1:3" x14ac:dyDescent="0.3">
      <c r="A111" s="31">
        <v>50</v>
      </c>
      <c r="B111" t="str">
        <f>IFERROR(IF(COUNTIF($A$2:A111, A111) = 1, A111, "")," ")</f>
        <v/>
      </c>
      <c r="C111" t="str">
        <f>IFERROR(INDEX($A$2:$A$10, MATCH(0, COUNTIF($C$1:C110, $A$2:$A$10), 0)), "")</f>
        <v/>
      </c>
    </row>
    <row r="112" spans="1:3" x14ac:dyDescent="0.3">
      <c r="A112" s="31">
        <v>64</v>
      </c>
      <c r="B112" t="str">
        <f>IFERROR(IF(COUNTIF($A$2:A112, A112) = 1, A112, "")," ")</f>
        <v/>
      </c>
      <c r="C112" t="str">
        <f>IFERROR(INDEX($A$2:$A$10, MATCH(0, COUNTIF($C$1:C111, $A$2:$A$10), 0)), "")</f>
        <v/>
      </c>
    </row>
    <row r="113" spans="1:3" x14ac:dyDescent="0.3">
      <c r="A113" s="31">
        <v>57</v>
      </c>
      <c r="B113" t="str">
        <f>IFERROR(IF(COUNTIF($A$2:A113, A113) = 1, A113, "")," ")</f>
        <v/>
      </c>
      <c r="C113" t="str">
        <f>IFERROR(INDEX($A$2:$A$10, MATCH(0, COUNTIF($C$1:C112, $A$2:$A$10), 0)), "")</f>
        <v/>
      </c>
    </row>
    <row r="114" spans="1:3" x14ac:dyDescent="0.3">
      <c r="A114" s="31">
        <v>64</v>
      </c>
      <c r="B114" t="str">
        <f>IFERROR(IF(COUNTIF($A$2:A114, A114) = 1, A114, "")," ")</f>
        <v/>
      </c>
      <c r="C114" t="str">
        <f>IFERROR(INDEX($A$2:$A$10, MATCH(0, COUNTIF($C$1:C113, $A$2:$A$10), 0)), "")</f>
        <v/>
      </c>
    </row>
    <row r="115" spans="1:3" x14ac:dyDescent="0.3">
      <c r="A115" s="31">
        <v>43</v>
      </c>
      <c r="B115" t="str">
        <f>IFERROR(IF(COUNTIF($A$2:A115, A115) = 1, A115, "")," ")</f>
        <v/>
      </c>
      <c r="C115" t="str">
        <f>IFERROR(INDEX($A$2:$A$10, MATCH(0, COUNTIF($C$1:C114, $A$2:$A$10), 0)), "")</f>
        <v/>
      </c>
    </row>
    <row r="116" spans="1:3" x14ac:dyDescent="0.3">
      <c r="A116" s="31">
        <v>55</v>
      </c>
      <c r="B116" t="str">
        <f>IFERROR(IF(COUNTIF($A$2:A116, A116) = 1, A116, "")," ")</f>
        <v/>
      </c>
      <c r="C116" t="str">
        <f>IFERROR(INDEX($A$2:$A$10, MATCH(0, COUNTIF($C$1:C115, $A$2:$A$10), 0)), "")</f>
        <v/>
      </c>
    </row>
    <row r="117" spans="1:3" x14ac:dyDescent="0.3">
      <c r="A117" s="31">
        <v>37</v>
      </c>
      <c r="B117" t="str">
        <f>IFERROR(IF(COUNTIF($A$2:A117, A117) = 1, A117, "")," ")</f>
        <v/>
      </c>
      <c r="C117" t="str">
        <f>IFERROR(INDEX($A$2:$A$10, MATCH(0, COUNTIF($C$1:C116, $A$2:$A$10), 0)), "")</f>
        <v/>
      </c>
    </row>
    <row r="118" spans="1:3" x14ac:dyDescent="0.3">
      <c r="A118" s="31">
        <v>41</v>
      </c>
      <c r="B118" t="str">
        <f>IFERROR(IF(COUNTIF($A$2:A118, A118) = 1, A118, "")," ")</f>
        <v/>
      </c>
      <c r="C118" t="str">
        <f>IFERROR(INDEX($A$2:$A$10, MATCH(0, COUNTIF($C$1:C117, $A$2:$A$10), 0)), "")</f>
        <v/>
      </c>
    </row>
    <row r="119" spans="1:3" x14ac:dyDescent="0.3">
      <c r="A119" s="31">
        <v>56</v>
      </c>
      <c r="B119" t="str">
        <f>IFERROR(IF(COUNTIF($A$2:A119, A119) = 1, A119, "")," ")</f>
        <v/>
      </c>
      <c r="C119" t="str">
        <f>IFERROR(INDEX($A$2:$A$10, MATCH(0, COUNTIF($C$1:C118, $A$2:$A$10), 0)), "")</f>
        <v/>
      </c>
    </row>
    <row r="120" spans="1:3" x14ac:dyDescent="0.3">
      <c r="A120" s="31">
        <v>46</v>
      </c>
      <c r="B120" t="str">
        <f>IFERROR(IF(COUNTIF($A$2:A120, A120) = 1, A120, "")," ")</f>
        <v/>
      </c>
      <c r="C120" t="str">
        <f>IFERROR(INDEX($A$2:$A$10, MATCH(0, COUNTIF($C$1:C119, $A$2:$A$10), 0)), "")</f>
        <v/>
      </c>
    </row>
    <row r="121" spans="1:3" x14ac:dyDescent="0.3">
      <c r="A121" s="31">
        <v>46</v>
      </c>
      <c r="B121" t="str">
        <f>IFERROR(IF(COUNTIF($A$2:A121, A121) = 1, A121, "")," ")</f>
        <v/>
      </c>
      <c r="C121" t="str">
        <f>IFERROR(INDEX($A$2:$A$10, MATCH(0, COUNTIF($C$1:C120, $A$2:$A$10), 0)), "")</f>
        <v/>
      </c>
    </row>
    <row r="122" spans="1:3" x14ac:dyDescent="0.3">
      <c r="A122" s="31">
        <v>64</v>
      </c>
      <c r="B122" t="str">
        <f>IFERROR(IF(COUNTIF($A$2:A122, A122) = 1, A122, "")," ")</f>
        <v/>
      </c>
      <c r="C122" t="str">
        <f>IFERROR(INDEX($A$2:$A$10, MATCH(0, COUNTIF($C$1:C121, $A$2:$A$10), 0)), "")</f>
        <v/>
      </c>
    </row>
    <row r="123" spans="1:3" x14ac:dyDescent="0.3">
      <c r="A123" s="31">
        <v>59</v>
      </c>
      <c r="B123" t="str">
        <f>IFERROR(IF(COUNTIF($A$2:A123, A123) = 1, A123, "")," ")</f>
        <v/>
      </c>
      <c r="C123" t="str">
        <f>IFERROR(INDEX($A$2:$A$10, MATCH(0, COUNTIF($C$1:C122, $A$2:$A$10), 0)), "")</f>
        <v/>
      </c>
    </row>
    <row r="124" spans="1:3" x14ac:dyDescent="0.3">
      <c r="A124" s="31">
        <v>41</v>
      </c>
      <c r="B124" t="str">
        <f>IFERROR(IF(COUNTIF($A$2:A124, A124) = 1, A124, "")," ")</f>
        <v/>
      </c>
      <c r="C124" t="str">
        <f>IFERROR(INDEX($A$2:$A$10, MATCH(0, COUNTIF($C$1:C123, $A$2:$A$10), 0)), "")</f>
        <v/>
      </c>
    </row>
    <row r="125" spans="1:3" x14ac:dyDescent="0.3">
      <c r="A125" s="31">
        <v>54</v>
      </c>
      <c r="B125" t="str">
        <f>IFERROR(IF(COUNTIF($A$2:A125, A125) = 1, A125, "")," ")</f>
        <v/>
      </c>
      <c r="C125" t="str">
        <f>IFERROR(INDEX($A$2:$A$10, MATCH(0, COUNTIF($C$1:C124, $A$2:$A$10), 0)), "")</f>
        <v/>
      </c>
    </row>
    <row r="126" spans="1:3" x14ac:dyDescent="0.3">
      <c r="A126" s="31">
        <v>39</v>
      </c>
      <c r="B126" t="str">
        <f>IFERROR(IF(COUNTIF($A$2:A126, A126) = 1, A126, "")," ")</f>
        <v/>
      </c>
      <c r="C126" t="str">
        <f>IFERROR(INDEX($A$2:$A$10, MATCH(0, COUNTIF($C$1:C125, $A$2:$A$10), 0)), "")</f>
        <v/>
      </c>
    </row>
    <row r="127" spans="1:3" x14ac:dyDescent="0.3">
      <c r="A127" s="31">
        <v>34</v>
      </c>
      <c r="B127" t="str">
        <f>IFERROR(IF(COUNTIF($A$2:A127, A127) = 1, A127, "")," ")</f>
        <v/>
      </c>
      <c r="C127" t="str">
        <f>IFERROR(INDEX($A$2:$A$10, MATCH(0, COUNTIF($C$1:C126, $A$2:$A$10), 0)), "")</f>
        <v/>
      </c>
    </row>
    <row r="128" spans="1:3" x14ac:dyDescent="0.3">
      <c r="A128" s="31">
        <v>47</v>
      </c>
      <c r="B128" t="str">
        <f>IFERROR(IF(COUNTIF($A$2:A128, A128) = 1, A128, "")," ")</f>
        <v/>
      </c>
      <c r="C128" t="str">
        <f>IFERROR(INDEX($A$2:$A$10, MATCH(0, COUNTIF($C$1:C127, $A$2:$A$10), 0)), "")</f>
        <v/>
      </c>
    </row>
    <row r="129" spans="1:3" x14ac:dyDescent="0.3">
      <c r="A129" s="31">
        <v>67</v>
      </c>
      <c r="B129" t="str">
        <f>IFERROR(IF(COUNTIF($A$2:A129, A129) = 1, A129, "")," ")</f>
        <v/>
      </c>
      <c r="C129" t="str">
        <f>IFERROR(INDEX($A$2:$A$10, MATCH(0, COUNTIF($C$1:C128, $A$2:$A$10), 0)), "")</f>
        <v/>
      </c>
    </row>
    <row r="130" spans="1:3" x14ac:dyDescent="0.3">
      <c r="A130" s="31">
        <v>52</v>
      </c>
      <c r="B130" t="str">
        <f>IFERROR(IF(COUNTIF($A$2:A130, A130) = 1, A130, "")," ")</f>
        <v/>
      </c>
      <c r="C130" t="str">
        <f>IFERROR(INDEX($A$2:$A$10, MATCH(0, COUNTIF($C$1:C129, $A$2:$A$10), 0)), "")</f>
        <v/>
      </c>
    </row>
    <row r="131" spans="1:3" x14ac:dyDescent="0.3">
      <c r="A131" s="31">
        <v>74</v>
      </c>
      <c r="B131">
        <f>IFERROR(IF(COUNTIF($A$2:A131, A131) = 1, A131, "")," ")</f>
        <v>74</v>
      </c>
      <c r="C131" t="str">
        <f>IFERROR(INDEX($A$2:$A$10, MATCH(0, COUNTIF($C$1:C130, $A$2:$A$10), 0)), "")</f>
        <v/>
      </c>
    </row>
    <row r="132" spans="1:3" x14ac:dyDescent="0.3">
      <c r="A132" s="31">
        <v>54</v>
      </c>
      <c r="B132" t="str">
        <f>IFERROR(IF(COUNTIF($A$2:A132, A132) = 1, A132, "")," ")</f>
        <v/>
      </c>
      <c r="C132" t="str">
        <f>IFERROR(INDEX($A$2:$A$10, MATCH(0, COUNTIF($C$1:C131, $A$2:$A$10), 0)), "")</f>
        <v/>
      </c>
    </row>
    <row r="133" spans="1:3" x14ac:dyDescent="0.3">
      <c r="A133" s="31">
        <v>49</v>
      </c>
      <c r="B133" t="str">
        <f>IFERROR(IF(COUNTIF($A$2:A133, A133) = 1, A133, "")," ")</f>
        <v/>
      </c>
      <c r="C133" t="str">
        <f>IFERROR(INDEX($A$2:$A$10, MATCH(0, COUNTIF($C$1:C132, $A$2:$A$10), 0)), "")</f>
        <v/>
      </c>
    </row>
    <row r="134" spans="1:3" x14ac:dyDescent="0.3">
      <c r="A134" s="31">
        <v>42</v>
      </c>
      <c r="B134" t="str">
        <f>IFERROR(IF(COUNTIF($A$2:A134, A134) = 1, A134, "")," ")</f>
        <v/>
      </c>
      <c r="C134" t="str">
        <f>IFERROR(INDEX($A$2:$A$10, MATCH(0, COUNTIF($C$1:C133, $A$2:$A$10), 0)), "")</f>
        <v/>
      </c>
    </row>
    <row r="135" spans="1:3" x14ac:dyDescent="0.3">
      <c r="A135" s="31">
        <v>41</v>
      </c>
      <c r="B135" t="str">
        <f>IFERROR(IF(COUNTIF($A$2:A135, A135) = 1, A135, "")," ")</f>
        <v/>
      </c>
      <c r="C135" t="str">
        <f>IFERROR(INDEX($A$2:$A$10, MATCH(0, COUNTIF($C$1:C134, $A$2:$A$10), 0)), "")</f>
        <v/>
      </c>
    </row>
    <row r="136" spans="1:3" x14ac:dyDescent="0.3">
      <c r="A136" s="31">
        <v>41</v>
      </c>
      <c r="B136" t="str">
        <f>IFERROR(IF(COUNTIF($A$2:A136, A136) = 1, A136, "")," ")</f>
        <v/>
      </c>
      <c r="C136" t="str">
        <f>IFERROR(INDEX($A$2:$A$10, MATCH(0, COUNTIF($C$1:C135, $A$2:$A$10), 0)), "")</f>
        <v/>
      </c>
    </row>
    <row r="137" spans="1:3" x14ac:dyDescent="0.3">
      <c r="A137" s="31">
        <v>49</v>
      </c>
      <c r="B137" t="str">
        <f>IFERROR(IF(COUNTIF($A$2:A137, A137) = 1, A137, "")," ")</f>
        <v/>
      </c>
      <c r="C137" t="str">
        <f>IFERROR(INDEX($A$2:$A$10, MATCH(0, COUNTIF($C$1:C136, $A$2:$A$10), 0)), "")</f>
        <v/>
      </c>
    </row>
    <row r="138" spans="1:3" x14ac:dyDescent="0.3">
      <c r="A138" s="31">
        <v>60</v>
      </c>
      <c r="B138" t="str">
        <f>IFERROR(IF(COUNTIF($A$2:A138, A138) = 1, A138, "")," ")</f>
        <v/>
      </c>
      <c r="C138" t="str">
        <f>IFERROR(INDEX($A$2:$A$10, MATCH(0, COUNTIF($C$1:C137, $A$2:$A$10), 0)), "")</f>
        <v/>
      </c>
    </row>
    <row r="139" spans="1:3" x14ac:dyDescent="0.3">
      <c r="A139" s="31">
        <v>62</v>
      </c>
      <c r="B139" t="str">
        <f>IFERROR(IF(COUNTIF($A$2:A139, A139) = 1, A139, "")," ")</f>
        <v/>
      </c>
      <c r="C139" t="str">
        <f>IFERROR(INDEX($A$2:$A$10, MATCH(0, COUNTIF($C$1:C138, $A$2:$A$10), 0)), "")</f>
        <v/>
      </c>
    </row>
    <row r="140" spans="1:3" x14ac:dyDescent="0.3">
      <c r="A140" s="31">
        <v>57</v>
      </c>
      <c r="B140" t="str">
        <f>IFERROR(IF(COUNTIF($A$2:A140, A140) = 1, A140, "")," ")</f>
        <v/>
      </c>
      <c r="C140" t="str">
        <f>IFERROR(INDEX($A$2:$A$10, MATCH(0, COUNTIF($C$1:C139, $A$2:$A$10), 0)), "")</f>
        <v/>
      </c>
    </row>
    <row r="141" spans="1:3" x14ac:dyDescent="0.3">
      <c r="A141" s="31">
        <v>64</v>
      </c>
      <c r="B141" t="str">
        <f>IFERROR(IF(COUNTIF($A$2:A141, A141) = 1, A141, "")," ")</f>
        <v/>
      </c>
      <c r="C141" t="str">
        <f>IFERROR(INDEX($A$2:$A$10, MATCH(0, COUNTIF($C$1:C140, $A$2:$A$10), 0)), "")</f>
        <v/>
      </c>
    </row>
    <row r="142" spans="1:3" x14ac:dyDescent="0.3">
      <c r="A142" s="31">
        <v>51</v>
      </c>
      <c r="B142" t="str">
        <f>IFERROR(IF(COUNTIF($A$2:A142, A142) = 1, A142, "")," ")</f>
        <v/>
      </c>
      <c r="C142" t="str">
        <f>IFERROR(INDEX($A$2:$A$10, MATCH(0, COUNTIF($C$1:C141, $A$2:$A$10), 0)), "")</f>
        <v/>
      </c>
    </row>
    <row r="143" spans="1:3" x14ac:dyDescent="0.3">
      <c r="A143" s="31">
        <v>43</v>
      </c>
      <c r="B143" t="str">
        <f>IFERROR(IF(COUNTIF($A$2:A143, A143) = 1, A143, "")," ")</f>
        <v/>
      </c>
      <c r="C143" t="str">
        <f>IFERROR(INDEX($A$2:$A$10, MATCH(0, COUNTIF($C$1:C142, $A$2:$A$10), 0)), "")</f>
        <v/>
      </c>
    </row>
    <row r="144" spans="1:3" x14ac:dyDescent="0.3">
      <c r="A144" s="31">
        <v>42</v>
      </c>
      <c r="B144" t="str">
        <f>IFERROR(IF(COUNTIF($A$2:A144, A144) = 1, A144, "")," ")</f>
        <v/>
      </c>
      <c r="C144" t="str">
        <f>IFERROR(INDEX($A$2:$A$10, MATCH(0, COUNTIF($C$1:C143, $A$2:$A$10), 0)), "")</f>
        <v/>
      </c>
    </row>
    <row r="145" spans="1:3" x14ac:dyDescent="0.3">
      <c r="A145" s="31">
        <v>67</v>
      </c>
      <c r="B145" t="str">
        <f>IFERROR(IF(COUNTIF($A$2:A145, A145) = 1, A145, "")," ")</f>
        <v/>
      </c>
      <c r="C145" t="str">
        <f>IFERROR(INDEX($A$2:$A$10, MATCH(0, COUNTIF($C$1:C144, $A$2:$A$10), 0)), "")</f>
        <v/>
      </c>
    </row>
    <row r="146" spans="1:3" x14ac:dyDescent="0.3">
      <c r="A146" s="31">
        <v>76</v>
      </c>
      <c r="B146">
        <f>IFERROR(IF(COUNTIF($A$2:A146, A146) = 1, A146, "")," ")</f>
        <v>76</v>
      </c>
      <c r="C146" t="str">
        <f>IFERROR(INDEX($A$2:$A$10, MATCH(0, COUNTIF($C$1:C145, $A$2:$A$10), 0)), "")</f>
        <v/>
      </c>
    </row>
    <row r="147" spans="1:3" x14ac:dyDescent="0.3">
      <c r="A147" s="31">
        <v>70</v>
      </c>
      <c r="B147">
        <f>IFERROR(IF(COUNTIF($A$2:A147, A147) = 1, A147, "")," ")</f>
        <v>70</v>
      </c>
      <c r="C147" t="str">
        <f>IFERROR(INDEX($A$2:$A$10, MATCH(0, COUNTIF($C$1:C146, $A$2:$A$10), 0)), "")</f>
        <v/>
      </c>
    </row>
    <row r="148" spans="1:3" x14ac:dyDescent="0.3">
      <c r="A148" s="31">
        <v>44</v>
      </c>
      <c r="B148" t="str">
        <f>IFERROR(IF(COUNTIF($A$2:A148, A148) = 1, A148, "")," ")</f>
        <v/>
      </c>
      <c r="C148" t="str">
        <f>IFERROR(INDEX($A$2:$A$10, MATCH(0, COUNTIF($C$1:C147, $A$2:$A$10), 0)), "")</f>
        <v/>
      </c>
    </row>
    <row r="149" spans="1:3" x14ac:dyDescent="0.3">
      <c r="A149" s="31">
        <v>60</v>
      </c>
      <c r="B149" t="str">
        <f>IFERROR(IF(COUNTIF($A$2:A149, A149) = 1, A149, "")," ")</f>
        <v/>
      </c>
      <c r="C149" t="str">
        <f>IFERROR(INDEX($A$2:$A$10, MATCH(0, COUNTIF($C$1:C148, $A$2:$A$10), 0)), "")</f>
        <v/>
      </c>
    </row>
    <row r="150" spans="1:3" x14ac:dyDescent="0.3">
      <c r="A150" s="31">
        <v>44</v>
      </c>
      <c r="B150" t="str">
        <f>IFERROR(IF(COUNTIF($A$2:A150, A150) = 1, A150, "")," ")</f>
        <v/>
      </c>
      <c r="C150" t="str">
        <f>IFERROR(INDEX($A$2:$A$10, MATCH(0, COUNTIF($C$1:C149, $A$2:$A$10), 0)), "")</f>
        <v/>
      </c>
    </row>
    <row r="151" spans="1:3" x14ac:dyDescent="0.3">
      <c r="A151" s="31">
        <v>42</v>
      </c>
      <c r="B151" t="str">
        <f>IFERROR(IF(COUNTIF($A$2:A151, A151) = 1, A151, "")," ")</f>
        <v/>
      </c>
      <c r="C151" t="str">
        <f>IFERROR(INDEX($A$2:$A$10, MATCH(0, COUNTIF($C$1:C150, $A$2:$A$10), 0)), "")</f>
        <v/>
      </c>
    </row>
    <row r="152" spans="1:3" x14ac:dyDescent="0.3">
      <c r="A152" s="31">
        <v>66</v>
      </c>
      <c r="B152" t="str">
        <f>IFERROR(IF(COUNTIF($A$2:A152, A152) = 1, A152, "")," ")</f>
        <v/>
      </c>
      <c r="C152" t="str">
        <f>IFERROR(INDEX($A$2:$A$10, MATCH(0, COUNTIF($C$1:C151, $A$2:$A$10), 0)), "")</f>
        <v/>
      </c>
    </row>
    <row r="153" spans="1:3" x14ac:dyDescent="0.3">
      <c r="A153" s="31">
        <v>71</v>
      </c>
      <c r="B153" t="str">
        <f>IFERROR(IF(COUNTIF($A$2:A153, A153) = 1, A153, "")," ")</f>
        <v/>
      </c>
      <c r="C153" t="str">
        <f>IFERROR(INDEX($A$2:$A$10, MATCH(0, COUNTIF($C$1:C152, $A$2:$A$10), 0)), "")</f>
        <v/>
      </c>
    </row>
    <row r="154" spans="1:3" x14ac:dyDescent="0.3">
      <c r="A154" s="31">
        <v>64</v>
      </c>
      <c r="B154" t="str">
        <f>IFERROR(IF(COUNTIF($A$2:A154, A154) = 1, A154, "")," ")</f>
        <v/>
      </c>
      <c r="C154" t="str">
        <f>IFERROR(INDEX($A$2:$A$10, MATCH(0, COUNTIF($C$1:C153, $A$2:$A$10), 0)), "")</f>
        <v/>
      </c>
    </row>
    <row r="155" spans="1:3" x14ac:dyDescent="0.3">
      <c r="A155" s="31">
        <v>66</v>
      </c>
      <c r="B155" t="str">
        <f>IFERROR(IF(COUNTIF($A$2:A155, A155) = 1, A155, "")," ")</f>
        <v/>
      </c>
      <c r="C155" t="str">
        <f>IFERROR(INDEX($A$2:$A$10, MATCH(0, COUNTIF($C$1:C154, $A$2:$A$10), 0)), "")</f>
        <v/>
      </c>
    </row>
    <row r="156" spans="1:3" x14ac:dyDescent="0.3">
      <c r="A156" s="31">
        <v>39</v>
      </c>
      <c r="B156" t="str">
        <f>IFERROR(IF(COUNTIF($A$2:A156, A156) = 1, A156, "")," ")</f>
        <v/>
      </c>
      <c r="C156" t="str">
        <f>IFERROR(INDEX($A$2:$A$10, MATCH(0, COUNTIF($C$1:C155, $A$2:$A$10), 0)), "")</f>
        <v/>
      </c>
    </row>
    <row r="157" spans="1:3" x14ac:dyDescent="0.3">
      <c r="A157" s="31">
        <v>58</v>
      </c>
      <c r="B157" t="str">
        <f>IFERROR(IF(COUNTIF($A$2:A157, A157) = 1, A157, "")," ")</f>
        <v/>
      </c>
      <c r="C157" t="str">
        <f>IFERROR(INDEX($A$2:$A$10, MATCH(0, COUNTIF($C$1:C156, $A$2:$A$10), 0)), "")</f>
        <v/>
      </c>
    </row>
    <row r="158" spans="1:3" x14ac:dyDescent="0.3">
      <c r="A158" s="31">
        <v>47</v>
      </c>
      <c r="B158" t="str">
        <f>IFERROR(IF(COUNTIF($A$2:A158, A158) = 1, A158, "")," ")</f>
        <v/>
      </c>
      <c r="C158" t="str">
        <f>IFERROR(INDEX($A$2:$A$10, MATCH(0, COUNTIF($C$1:C157, $A$2:$A$10), 0)), "")</f>
        <v/>
      </c>
    </row>
    <row r="159" spans="1:3" x14ac:dyDescent="0.3">
      <c r="A159" s="31">
        <v>35</v>
      </c>
      <c r="B159" t="str">
        <f>IFERROR(IF(COUNTIF($A$2:A159, A159) = 1, A159, "")," ")</f>
        <v/>
      </c>
      <c r="C159" t="str">
        <f>IFERROR(INDEX($A$2:$A$10, MATCH(0, COUNTIF($C$1:C158, $A$2:$A$10), 0)), "")</f>
        <v/>
      </c>
    </row>
    <row r="160" spans="1:3" x14ac:dyDescent="0.3">
      <c r="A160" s="31">
        <v>58</v>
      </c>
      <c r="B160" t="str">
        <f>IFERROR(IF(COUNTIF($A$2:A160, A160) = 1, A160, "")," ")</f>
        <v/>
      </c>
      <c r="C160" t="str">
        <f>IFERROR(INDEX($A$2:$A$10, MATCH(0, COUNTIF($C$1:C159, $A$2:$A$10), 0)), "")</f>
        <v/>
      </c>
    </row>
    <row r="161" spans="1:3" x14ac:dyDescent="0.3">
      <c r="A161" s="31">
        <v>56</v>
      </c>
      <c r="B161" t="str">
        <f>IFERROR(IF(COUNTIF($A$2:A161, A161) = 1, A161, "")," ")</f>
        <v/>
      </c>
      <c r="C161" t="str">
        <f>IFERROR(INDEX($A$2:$A$10, MATCH(0, COUNTIF($C$1:C160, $A$2:$A$10), 0)), "")</f>
        <v/>
      </c>
    </row>
    <row r="162" spans="1:3" x14ac:dyDescent="0.3">
      <c r="A162" s="31">
        <v>56</v>
      </c>
      <c r="B162" t="str">
        <f>IFERROR(IF(COUNTIF($A$2:A162, A162) = 1, A162, "")," ")</f>
        <v/>
      </c>
      <c r="C162" t="str">
        <f>IFERROR(INDEX($A$2:$A$10, MATCH(0, COUNTIF($C$1:C161, $A$2:$A$10), 0)), "")</f>
        <v/>
      </c>
    </row>
    <row r="163" spans="1:3" x14ac:dyDescent="0.3">
      <c r="A163" s="31">
        <v>55</v>
      </c>
      <c r="B163" t="str">
        <f>IFERROR(IF(COUNTIF($A$2:A163, A163) = 1, A163, "")," ")</f>
        <v/>
      </c>
      <c r="C163" t="str">
        <f>IFERROR(INDEX($A$2:$A$10, MATCH(0, COUNTIF($C$1:C162, $A$2:$A$10), 0)), "")</f>
        <v/>
      </c>
    </row>
    <row r="164" spans="1:3" x14ac:dyDescent="0.3">
      <c r="A164" s="31">
        <v>41</v>
      </c>
      <c r="B164" t="str">
        <f>IFERROR(IF(COUNTIF($A$2:A164, A164) = 1, A164, "")," ")</f>
        <v/>
      </c>
      <c r="C164" t="str">
        <f>IFERROR(INDEX($A$2:$A$10, MATCH(0, COUNTIF($C$1:C163, $A$2:$A$10), 0)), "")</f>
        <v/>
      </c>
    </row>
    <row r="165" spans="1:3" x14ac:dyDescent="0.3">
      <c r="A165" s="31">
        <v>38</v>
      </c>
      <c r="B165">
        <f>IFERROR(IF(COUNTIF($A$2:A165, A165) = 1, A165, "")," ")</f>
        <v>38</v>
      </c>
      <c r="C165" t="str">
        <f>IFERROR(INDEX($A$2:$A$10, MATCH(0, COUNTIF($C$1:C164, $A$2:$A$10), 0)), "")</f>
        <v/>
      </c>
    </row>
    <row r="166" spans="1:3" x14ac:dyDescent="0.3">
      <c r="A166" s="31">
        <v>38</v>
      </c>
      <c r="B166" t="str">
        <f>IFERROR(IF(COUNTIF($A$2:A166, A166) = 1, A166, "")," ")</f>
        <v/>
      </c>
      <c r="C166" t="str">
        <f>IFERROR(INDEX($A$2:$A$10, MATCH(0, COUNTIF($C$1:C165, $A$2:$A$10), 0)), "")</f>
        <v/>
      </c>
    </row>
    <row r="167" spans="1:3" x14ac:dyDescent="0.3">
      <c r="A167" s="31">
        <v>67</v>
      </c>
      <c r="B167" t="str">
        <f>IFERROR(IF(COUNTIF($A$2:A167, A167) = 1, A167, "")," ")</f>
        <v/>
      </c>
      <c r="C167" t="str">
        <f>IFERROR(INDEX($A$2:$A$10, MATCH(0, COUNTIF($C$1:C166, $A$2:$A$10), 0)), "")</f>
        <v/>
      </c>
    </row>
    <row r="168" spans="1:3" x14ac:dyDescent="0.3">
      <c r="A168" s="31">
        <v>67</v>
      </c>
      <c r="B168" t="str">
        <f>IFERROR(IF(COUNTIF($A$2:A168, A168) = 1, A168, "")," ")</f>
        <v/>
      </c>
      <c r="C168" t="str">
        <f>IFERROR(INDEX($A$2:$A$10, MATCH(0, COUNTIF($C$1:C167, $A$2:$A$10), 0)), "")</f>
        <v/>
      </c>
    </row>
    <row r="169" spans="1:3" x14ac:dyDescent="0.3">
      <c r="A169" s="31">
        <v>62</v>
      </c>
      <c r="B169" t="str">
        <f>IFERROR(IF(COUNTIF($A$2:A169, A169) = 1, A169, "")," ")</f>
        <v/>
      </c>
      <c r="C169" t="str">
        <f>IFERROR(INDEX($A$2:$A$10, MATCH(0, COUNTIF($C$1:C168, $A$2:$A$10), 0)), "")</f>
        <v/>
      </c>
    </row>
    <row r="170" spans="1:3" x14ac:dyDescent="0.3">
      <c r="A170" s="31">
        <v>63</v>
      </c>
      <c r="B170" t="str">
        <f>IFERROR(IF(COUNTIF($A$2:A170, A170) = 1, A170, "")," ")</f>
        <v/>
      </c>
      <c r="C170" t="str">
        <f>IFERROR(INDEX($A$2:$A$10, MATCH(0, COUNTIF($C$1:C169, $A$2:$A$10), 0)), "")</f>
        <v/>
      </c>
    </row>
    <row r="171" spans="1:3" x14ac:dyDescent="0.3">
      <c r="A171" s="31">
        <v>53</v>
      </c>
      <c r="B171" t="str">
        <f>IFERROR(IF(COUNTIF($A$2:A171, A171) = 1, A171, "")," ")</f>
        <v/>
      </c>
      <c r="C171" t="str">
        <f>IFERROR(INDEX($A$2:$A$10, MATCH(0, COUNTIF($C$1:C170, $A$2:$A$10), 0)), "")</f>
        <v/>
      </c>
    </row>
    <row r="172" spans="1:3" x14ac:dyDescent="0.3">
      <c r="A172" s="31">
        <v>56</v>
      </c>
      <c r="B172" t="str">
        <f>IFERROR(IF(COUNTIF($A$2:A172, A172) = 1, A172, "")," ")</f>
        <v/>
      </c>
      <c r="C172" t="str">
        <f>IFERROR(INDEX($A$2:$A$10, MATCH(0, COUNTIF($C$1:C171, $A$2:$A$10), 0)), "")</f>
        <v/>
      </c>
    </row>
    <row r="173" spans="1:3" x14ac:dyDescent="0.3">
      <c r="A173" s="31">
        <v>48</v>
      </c>
      <c r="B173" t="str">
        <f>IFERROR(IF(COUNTIF($A$2:A173, A173) = 1, A173, "")," ")</f>
        <v/>
      </c>
      <c r="C173" t="str">
        <f>IFERROR(INDEX($A$2:$A$10, MATCH(0, COUNTIF($C$1:C172, $A$2:$A$10), 0)), "")</f>
        <v/>
      </c>
    </row>
    <row r="174" spans="1:3" x14ac:dyDescent="0.3">
      <c r="A174" s="31">
        <v>58</v>
      </c>
      <c r="B174" t="str">
        <f>IFERROR(IF(COUNTIF($A$2:A174, A174) = 1, A174, "")," ")</f>
        <v/>
      </c>
      <c r="C174" t="str">
        <f>IFERROR(INDEX($A$2:$A$10, MATCH(0, COUNTIF($C$1:C173, $A$2:$A$10), 0)), "")</f>
        <v/>
      </c>
    </row>
    <row r="175" spans="1:3" x14ac:dyDescent="0.3">
      <c r="A175" s="31">
        <v>58</v>
      </c>
      <c r="B175" t="str">
        <f>IFERROR(IF(COUNTIF($A$2:A175, A175) = 1, A175, "")," ")</f>
        <v/>
      </c>
      <c r="C175" t="str">
        <f>IFERROR(INDEX($A$2:$A$10, MATCH(0, COUNTIF($C$1:C174, $A$2:$A$10), 0)), "")</f>
        <v/>
      </c>
    </row>
    <row r="176" spans="1:3" x14ac:dyDescent="0.3">
      <c r="A176" s="31">
        <v>60</v>
      </c>
      <c r="B176" t="str">
        <f>IFERROR(IF(COUNTIF($A$2:A176, A176) = 1, A176, "")," ")</f>
        <v/>
      </c>
      <c r="C176" t="str">
        <f>IFERROR(INDEX($A$2:$A$10, MATCH(0, COUNTIF($C$1:C175, $A$2:$A$10), 0)), "")</f>
        <v/>
      </c>
    </row>
    <row r="177" spans="1:3" x14ac:dyDescent="0.3">
      <c r="A177" s="31">
        <v>40</v>
      </c>
      <c r="B177" t="str">
        <f>IFERROR(IF(COUNTIF($A$2:A177, A177) = 1, A177, "")," ")</f>
        <v/>
      </c>
      <c r="C177" t="str">
        <f>IFERROR(INDEX($A$2:$A$10, MATCH(0, COUNTIF($C$1:C176, $A$2:$A$10), 0)), "")</f>
        <v/>
      </c>
    </row>
    <row r="178" spans="1:3" x14ac:dyDescent="0.3">
      <c r="A178" s="31">
        <v>60</v>
      </c>
      <c r="B178" t="str">
        <f>IFERROR(IF(COUNTIF($A$2:A178, A178) = 1, A178, "")," ")</f>
        <v/>
      </c>
      <c r="C178" t="str">
        <f>IFERROR(INDEX($A$2:$A$10, MATCH(0, COUNTIF($C$1:C177, $A$2:$A$10), 0)), "")</f>
        <v/>
      </c>
    </row>
    <row r="179" spans="1:3" x14ac:dyDescent="0.3">
      <c r="A179" s="31">
        <v>64</v>
      </c>
      <c r="B179" t="str">
        <f>IFERROR(IF(COUNTIF($A$2:A179, A179) = 1, A179, "")," ")</f>
        <v/>
      </c>
      <c r="C179" t="str">
        <f>IFERROR(INDEX($A$2:$A$10, MATCH(0, COUNTIF($C$1:C178, $A$2:$A$10), 0)), "")</f>
        <v/>
      </c>
    </row>
    <row r="180" spans="1:3" x14ac:dyDescent="0.3">
      <c r="A180" s="31">
        <v>43</v>
      </c>
      <c r="B180" t="str">
        <f>IFERROR(IF(COUNTIF($A$2:A180, A180) = 1, A180, "")," ")</f>
        <v/>
      </c>
      <c r="C180" t="str">
        <f>IFERROR(INDEX($A$2:$A$10, MATCH(0, COUNTIF($C$1:C179, $A$2:$A$10), 0)), "")</f>
        <v/>
      </c>
    </row>
    <row r="181" spans="1:3" x14ac:dyDescent="0.3">
      <c r="A181" s="31">
        <v>57</v>
      </c>
      <c r="B181" t="str">
        <f>IFERROR(IF(COUNTIF($A$2:A181, A181) = 1, A181, "")," ")</f>
        <v/>
      </c>
      <c r="C181" t="str">
        <f>IFERROR(INDEX($A$2:$A$10, MATCH(0, COUNTIF($C$1:C180, $A$2:$A$10), 0)), "")</f>
        <v/>
      </c>
    </row>
    <row r="182" spans="1:3" x14ac:dyDescent="0.3">
      <c r="A182" s="31">
        <v>55</v>
      </c>
      <c r="B182" t="str">
        <f>IFERROR(IF(COUNTIF($A$2:A182, A182) = 1, A182, "")," ")</f>
        <v/>
      </c>
      <c r="C182" t="str">
        <f>IFERROR(INDEX($A$2:$A$10, MATCH(0, COUNTIF($C$1:C181, $A$2:$A$10), 0)), "")</f>
        <v/>
      </c>
    </row>
    <row r="183" spans="1:3" x14ac:dyDescent="0.3">
      <c r="A183" s="31">
        <v>65</v>
      </c>
      <c r="B183" t="str">
        <f>IFERROR(IF(COUNTIF($A$2:A183, A183) = 1, A183, "")," ")</f>
        <v/>
      </c>
      <c r="C183" t="str">
        <f>IFERROR(INDEX($A$2:$A$10, MATCH(0, COUNTIF($C$1:C182, $A$2:$A$10), 0)), "")</f>
        <v/>
      </c>
    </row>
    <row r="184" spans="1:3" x14ac:dyDescent="0.3">
      <c r="A184" s="31">
        <v>61</v>
      </c>
      <c r="B184" t="str">
        <f>IFERROR(IF(COUNTIF($A$2:A184, A184) = 1, A184, "")," ")</f>
        <v/>
      </c>
      <c r="C184" t="str">
        <f>IFERROR(INDEX($A$2:$A$10, MATCH(0, COUNTIF($C$1:C183, $A$2:$A$10), 0)), "")</f>
        <v/>
      </c>
    </row>
    <row r="185" spans="1:3" x14ac:dyDescent="0.3">
      <c r="A185" s="31">
        <v>58</v>
      </c>
      <c r="B185" t="str">
        <f>IFERROR(IF(COUNTIF($A$2:A185, A185) = 1, A185, "")," ")</f>
        <v/>
      </c>
      <c r="C185" t="str">
        <f>IFERROR(INDEX($A$2:$A$10, MATCH(0, COUNTIF($C$1:C184, $A$2:$A$10), 0)), "")</f>
        <v/>
      </c>
    </row>
    <row r="186" spans="1:3" x14ac:dyDescent="0.3">
      <c r="A186" s="31">
        <v>50</v>
      </c>
      <c r="B186" t="str">
        <f>IFERROR(IF(COUNTIF($A$2:A186, A186) = 1, A186, "")," ")</f>
        <v/>
      </c>
      <c r="C186" t="str">
        <f>IFERROR(INDEX($A$2:$A$10, MATCH(0, COUNTIF($C$1:C185, $A$2:$A$10), 0)), "")</f>
        <v/>
      </c>
    </row>
    <row r="187" spans="1:3" x14ac:dyDescent="0.3">
      <c r="A187" s="31">
        <v>44</v>
      </c>
      <c r="B187" t="str">
        <f>IFERROR(IF(COUNTIF($A$2:A187, A187) = 1, A187, "")," ")</f>
        <v/>
      </c>
      <c r="C187" t="str">
        <f>IFERROR(INDEX($A$2:$A$10, MATCH(0, COUNTIF($C$1:C186, $A$2:$A$10), 0)), "")</f>
        <v/>
      </c>
    </row>
    <row r="188" spans="1:3" x14ac:dyDescent="0.3">
      <c r="A188" s="31">
        <v>60</v>
      </c>
      <c r="B188" t="str">
        <f>IFERROR(IF(COUNTIF($A$2:A188, A188) = 1, A188, "")," ")</f>
        <v/>
      </c>
      <c r="C188" t="str">
        <f>IFERROR(INDEX($A$2:$A$10, MATCH(0, COUNTIF($C$1:C187, $A$2:$A$10), 0)), "")</f>
        <v/>
      </c>
    </row>
    <row r="189" spans="1:3" x14ac:dyDescent="0.3">
      <c r="A189" s="31">
        <v>54</v>
      </c>
      <c r="B189" t="str">
        <f>IFERROR(IF(COUNTIF($A$2:A189, A189) = 1, A189, "")," ")</f>
        <v/>
      </c>
      <c r="C189" t="str">
        <f>IFERROR(INDEX($A$2:$A$10, MATCH(0, COUNTIF($C$1:C188, $A$2:$A$10), 0)), "")</f>
        <v/>
      </c>
    </row>
    <row r="190" spans="1:3" x14ac:dyDescent="0.3">
      <c r="A190" s="31">
        <v>50</v>
      </c>
      <c r="B190" t="str">
        <f>IFERROR(IF(COUNTIF($A$2:A190, A190) = 1, A190, "")," ")</f>
        <v/>
      </c>
      <c r="C190" t="str">
        <f>IFERROR(INDEX($A$2:$A$10, MATCH(0, COUNTIF($C$1:C189, $A$2:$A$10), 0)), "")</f>
        <v/>
      </c>
    </row>
    <row r="191" spans="1:3" x14ac:dyDescent="0.3">
      <c r="A191" s="31">
        <v>41</v>
      </c>
      <c r="B191" t="str">
        <f>IFERROR(IF(COUNTIF($A$2:A191, A191) = 1, A191, "")," ")</f>
        <v/>
      </c>
      <c r="C191" t="str">
        <f>IFERROR(INDEX($A$2:$A$10, MATCH(0, COUNTIF($C$1:C190, $A$2:$A$10), 0)), "")</f>
        <v/>
      </c>
    </row>
    <row r="192" spans="1:3" x14ac:dyDescent="0.3">
      <c r="A192" s="31">
        <v>51</v>
      </c>
      <c r="B192" t="str">
        <f>IFERROR(IF(COUNTIF($A$2:A192, A192) = 1, A192, "")," ")</f>
        <v/>
      </c>
      <c r="C192" t="str">
        <f>IFERROR(INDEX($A$2:$A$10, MATCH(0, COUNTIF($C$1:C191, $A$2:$A$10), 0)), "")</f>
        <v/>
      </c>
    </row>
    <row r="193" spans="1:3" x14ac:dyDescent="0.3">
      <c r="A193" s="31">
        <v>58</v>
      </c>
      <c r="B193" t="str">
        <f>IFERROR(IF(COUNTIF($A$2:A193, A193) = 1, A193, "")," ")</f>
        <v/>
      </c>
      <c r="C193" t="str">
        <f>IFERROR(INDEX($A$2:$A$10, MATCH(0, COUNTIF($C$1:C192, $A$2:$A$10), 0)), "")</f>
        <v/>
      </c>
    </row>
    <row r="194" spans="1:3" x14ac:dyDescent="0.3">
      <c r="A194" s="31">
        <v>54</v>
      </c>
      <c r="B194" t="str">
        <f>IFERROR(IF(COUNTIF($A$2:A194, A194) = 1, A194, "")," ")</f>
        <v/>
      </c>
      <c r="C194" t="str">
        <f>IFERROR(INDEX($A$2:$A$10, MATCH(0, COUNTIF($C$1:C193, $A$2:$A$10), 0)), "")</f>
        <v/>
      </c>
    </row>
    <row r="195" spans="1:3" x14ac:dyDescent="0.3">
      <c r="A195" s="31">
        <v>60</v>
      </c>
      <c r="B195" t="str">
        <f>IFERROR(IF(COUNTIF($A$2:A195, A195) = 1, A195, "")," ")</f>
        <v/>
      </c>
      <c r="C195" t="str">
        <f>IFERROR(INDEX($A$2:$A$10, MATCH(0, COUNTIF($C$1:C194, $A$2:$A$10), 0)), "")</f>
        <v/>
      </c>
    </row>
    <row r="196" spans="1:3" x14ac:dyDescent="0.3">
      <c r="A196" s="31">
        <v>60</v>
      </c>
      <c r="B196" t="str">
        <f>IFERROR(IF(COUNTIF($A$2:A196, A196) = 1, A196, "")," ")</f>
        <v/>
      </c>
      <c r="C196" t="str">
        <f>IFERROR(INDEX($A$2:$A$10, MATCH(0, COUNTIF($C$1:C195, $A$2:$A$10), 0)), "")</f>
        <v/>
      </c>
    </row>
    <row r="197" spans="1:3" x14ac:dyDescent="0.3">
      <c r="A197" s="31">
        <v>59</v>
      </c>
      <c r="B197" t="str">
        <f>IFERROR(IF(COUNTIF($A$2:A197, A197) = 1, A197, "")," ")</f>
        <v/>
      </c>
      <c r="C197" t="str">
        <f>IFERROR(INDEX($A$2:$A$10, MATCH(0, COUNTIF($C$1:C196, $A$2:$A$10), 0)), "")</f>
        <v/>
      </c>
    </row>
    <row r="198" spans="1:3" x14ac:dyDescent="0.3">
      <c r="A198" s="31">
        <v>46</v>
      </c>
      <c r="B198" t="str">
        <f>IFERROR(IF(COUNTIF($A$2:A198, A198) = 1, A198, "")," ")</f>
        <v/>
      </c>
      <c r="C198" t="str">
        <f>IFERROR(INDEX($A$2:$A$10, MATCH(0, COUNTIF($C$1:C197, $A$2:$A$10), 0)), "")</f>
        <v/>
      </c>
    </row>
    <row r="199" spans="1:3" x14ac:dyDescent="0.3">
      <c r="A199" s="31">
        <v>67</v>
      </c>
      <c r="B199" t="str">
        <f>IFERROR(IF(COUNTIF($A$2:A199, A199) = 1, A199, "")," ")</f>
        <v/>
      </c>
      <c r="C199" t="str">
        <f>IFERROR(INDEX($A$2:$A$10, MATCH(0, COUNTIF($C$1:C198, $A$2:$A$10), 0)), "")</f>
        <v/>
      </c>
    </row>
    <row r="200" spans="1:3" x14ac:dyDescent="0.3">
      <c r="A200" s="31">
        <v>62</v>
      </c>
      <c r="B200" t="str">
        <f>IFERROR(IF(COUNTIF($A$2:A200, A200) = 1, A200, "")," ")</f>
        <v/>
      </c>
      <c r="C200" t="str">
        <f>IFERROR(INDEX($A$2:$A$10, MATCH(0, COUNTIF($C$1:C199, $A$2:$A$10), 0)), "")</f>
        <v/>
      </c>
    </row>
    <row r="201" spans="1:3" x14ac:dyDescent="0.3">
      <c r="A201" s="31">
        <v>65</v>
      </c>
      <c r="B201" t="str">
        <f>IFERROR(IF(COUNTIF($A$2:A201, A201) = 1, A201, "")," ")</f>
        <v/>
      </c>
      <c r="C201" t="str">
        <f>IFERROR(INDEX($A$2:$A$10, MATCH(0, COUNTIF($C$1:C200, $A$2:$A$10), 0)), "")</f>
        <v/>
      </c>
    </row>
    <row r="202" spans="1:3" x14ac:dyDescent="0.3">
      <c r="A202" s="31">
        <v>44</v>
      </c>
      <c r="B202" t="str">
        <f>IFERROR(IF(COUNTIF($A$2:A202, A202) = 1, A202, "")," ")</f>
        <v/>
      </c>
      <c r="C202" t="str">
        <f>IFERROR(INDEX($A$2:$A$10, MATCH(0, COUNTIF($C$1:C201, $A$2:$A$10), 0)), "")</f>
        <v/>
      </c>
    </row>
    <row r="203" spans="1:3" x14ac:dyDescent="0.3">
      <c r="A203" s="31">
        <v>60</v>
      </c>
      <c r="B203" t="str">
        <f>IFERROR(IF(COUNTIF($A$2:A203, A203) = 1, A203, "")," ")</f>
        <v/>
      </c>
      <c r="C203" t="str">
        <f>IFERROR(INDEX($A$2:$A$10, MATCH(0, COUNTIF($C$1:C202, $A$2:$A$10), 0)), "")</f>
        <v/>
      </c>
    </row>
    <row r="204" spans="1:3" x14ac:dyDescent="0.3">
      <c r="A204" s="31">
        <v>58</v>
      </c>
      <c r="B204" t="str">
        <f>IFERROR(IF(COUNTIF($A$2:A204, A204) = 1, A204, "")," ")</f>
        <v/>
      </c>
      <c r="C204" t="str">
        <f>IFERROR(INDEX($A$2:$A$10, MATCH(0, COUNTIF($C$1:C203, $A$2:$A$10), 0)), "")</f>
        <v/>
      </c>
    </row>
    <row r="205" spans="1:3" x14ac:dyDescent="0.3">
      <c r="A205" s="31">
        <v>68</v>
      </c>
      <c r="B205" t="str">
        <f>IFERROR(IF(COUNTIF($A$2:A205, A205) = 1, A205, "")," ")</f>
        <v/>
      </c>
      <c r="C205" t="str">
        <f>IFERROR(INDEX($A$2:$A$10, MATCH(0, COUNTIF($C$1:C204, $A$2:$A$10), 0)), "")</f>
        <v/>
      </c>
    </row>
    <row r="206" spans="1:3" x14ac:dyDescent="0.3">
      <c r="A206" s="31">
        <v>62</v>
      </c>
      <c r="B206" t="str">
        <f>IFERROR(IF(COUNTIF($A$2:A206, A206) = 1, A206, "")," ")</f>
        <v/>
      </c>
      <c r="C206" t="str">
        <f>IFERROR(INDEX($A$2:$A$10, MATCH(0, COUNTIF($C$1:C205, $A$2:$A$10), 0)), "")</f>
        <v/>
      </c>
    </row>
    <row r="207" spans="1:3" x14ac:dyDescent="0.3">
      <c r="A207" s="31">
        <v>52</v>
      </c>
      <c r="B207" t="str">
        <f>IFERROR(IF(COUNTIF($A$2:A207, A207) = 1, A207, "")," ")</f>
        <v/>
      </c>
      <c r="C207" t="str">
        <f>IFERROR(INDEX($A$2:$A$10, MATCH(0, COUNTIF($C$1:C206, $A$2:$A$10), 0)), "")</f>
        <v/>
      </c>
    </row>
    <row r="208" spans="1:3" x14ac:dyDescent="0.3">
      <c r="A208" s="31">
        <v>59</v>
      </c>
      <c r="B208" t="str">
        <f>IFERROR(IF(COUNTIF($A$2:A208, A208) = 1, A208, "")," ")</f>
        <v/>
      </c>
      <c r="C208" t="str">
        <f>IFERROR(INDEX($A$2:$A$10, MATCH(0, COUNTIF($C$1:C207, $A$2:$A$10), 0)), "")</f>
        <v/>
      </c>
    </row>
    <row r="209" spans="1:3" x14ac:dyDescent="0.3">
      <c r="A209" s="31">
        <v>60</v>
      </c>
      <c r="B209" t="str">
        <f>IFERROR(IF(COUNTIF($A$2:A209, A209) = 1, A209, "")," ")</f>
        <v/>
      </c>
      <c r="C209" t="str">
        <f>IFERROR(INDEX($A$2:$A$10, MATCH(0, COUNTIF($C$1:C208, $A$2:$A$10), 0)), "")</f>
        <v/>
      </c>
    </row>
    <row r="210" spans="1:3" x14ac:dyDescent="0.3">
      <c r="A210" s="31">
        <v>49</v>
      </c>
      <c r="B210" t="str">
        <f>IFERROR(IF(COUNTIF($A$2:A210, A210) = 1, A210, "")," ")</f>
        <v/>
      </c>
      <c r="C210" t="str">
        <f>IFERROR(INDEX($A$2:$A$10, MATCH(0, COUNTIF($C$1:C209, $A$2:$A$10), 0)), "")</f>
        <v/>
      </c>
    </row>
    <row r="211" spans="1:3" x14ac:dyDescent="0.3">
      <c r="A211" s="31">
        <v>59</v>
      </c>
      <c r="B211" t="str">
        <f>IFERROR(IF(COUNTIF($A$2:A211, A211) = 1, A211, "")," ")</f>
        <v/>
      </c>
      <c r="C211" t="str">
        <f>IFERROR(INDEX($A$2:$A$10, MATCH(0, COUNTIF($C$1:C210, $A$2:$A$10), 0)), "")</f>
        <v/>
      </c>
    </row>
    <row r="212" spans="1:3" x14ac:dyDescent="0.3">
      <c r="A212" s="31">
        <v>57</v>
      </c>
      <c r="B212" t="str">
        <f>IFERROR(IF(COUNTIF($A$2:A212, A212) = 1, A212, "")," ")</f>
        <v/>
      </c>
      <c r="C212" t="str">
        <f>IFERROR(INDEX($A$2:$A$10, MATCH(0, COUNTIF($C$1:C211, $A$2:$A$10), 0)), "")</f>
        <v/>
      </c>
    </row>
    <row r="213" spans="1:3" x14ac:dyDescent="0.3">
      <c r="A213" s="31">
        <v>61</v>
      </c>
      <c r="B213" t="str">
        <f>IFERROR(IF(COUNTIF($A$2:A213, A213) = 1, A213, "")," ")</f>
        <v/>
      </c>
      <c r="C213" t="str">
        <f>IFERROR(INDEX($A$2:$A$10, MATCH(0, COUNTIF($C$1:C212, $A$2:$A$10), 0)), "")</f>
        <v/>
      </c>
    </row>
    <row r="214" spans="1:3" x14ac:dyDescent="0.3">
      <c r="A214" s="31">
        <v>39</v>
      </c>
      <c r="B214" t="str">
        <f>IFERROR(IF(COUNTIF($A$2:A214, A214) = 1, A214, "")," ")</f>
        <v/>
      </c>
      <c r="C214" t="str">
        <f>IFERROR(INDEX($A$2:$A$10, MATCH(0, COUNTIF($C$1:C213, $A$2:$A$10), 0)), "")</f>
        <v/>
      </c>
    </row>
    <row r="215" spans="1:3" x14ac:dyDescent="0.3">
      <c r="A215" s="31">
        <v>61</v>
      </c>
      <c r="B215" t="str">
        <f>IFERROR(IF(COUNTIF($A$2:A215, A215) = 1, A215, "")," ")</f>
        <v/>
      </c>
      <c r="C215" t="str">
        <f>IFERROR(INDEX($A$2:$A$10, MATCH(0, COUNTIF($C$1:C214, $A$2:$A$10), 0)), "")</f>
        <v/>
      </c>
    </row>
    <row r="216" spans="1:3" x14ac:dyDescent="0.3">
      <c r="A216" s="31">
        <v>56</v>
      </c>
      <c r="B216" t="str">
        <f>IFERROR(IF(COUNTIF($A$2:A216, A216) = 1, A216, "")," ")</f>
        <v/>
      </c>
      <c r="C216" t="str">
        <f>IFERROR(INDEX($A$2:$A$10, MATCH(0, COUNTIF($C$1:C215, $A$2:$A$10), 0)), "")</f>
        <v/>
      </c>
    </row>
    <row r="217" spans="1:3" x14ac:dyDescent="0.3">
      <c r="A217" s="31">
        <v>43</v>
      </c>
      <c r="B217" t="str">
        <f>IFERROR(IF(COUNTIF($A$2:A217, A217) = 1, A217, "")," ")</f>
        <v/>
      </c>
      <c r="C217" t="str">
        <f>IFERROR(INDEX($A$2:$A$10, MATCH(0, COUNTIF($C$1:C216, $A$2:$A$10), 0)), "")</f>
        <v/>
      </c>
    </row>
    <row r="218" spans="1:3" x14ac:dyDescent="0.3">
      <c r="A218" s="31">
        <v>62</v>
      </c>
      <c r="B218" t="str">
        <f>IFERROR(IF(COUNTIF($A$2:A218, A218) = 1, A218, "")," ")</f>
        <v/>
      </c>
      <c r="C218" t="str">
        <f>IFERROR(INDEX($A$2:$A$10, MATCH(0, COUNTIF($C$1:C217, $A$2:$A$10), 0)), "")</f>
        <v/>
      </c>
    </row>
    <row r="219" spans="1:3" x14ac:dyDescent="0.3">
      <c r="A219" s="31">
        <v>63</v>
      </c>
      <c r="B219" t="str">
        <f>IFERROR(IF(COUNTIF($A$2:A219, A219) = 1, A219, "")," ")</f>
        <v/>
      </c>
      <c r="C219" t="str">
        <f>IFERROR(INDEX($A$2:$A$10, MATCH(0, COUNTIF($C$1:C218, $A$2:$A$10), 0)), "")</f>
        <v/>
      </c>
    </row>
    <row r="220" spans="1:3" x14ac:dyDescent="0.3">
      <c r="A220" s="31">
        <v>65</v>
      </c>
      <c r="B220" t="str">
        <f>IFERROR(IF(COUNTIF($A$2:A220, A220) = 1, A220, "")," ")</f>
        <v/>
      </c>
      <c r="C220" t="str">
        <f>IFERROR(INDEX($A$2:$A$10, MATCH(0, COUNTIF($C$1:C219, $A$2:$A$10), 0)), "")</f>
        <v/>
      </c>
    </row>
    <row r="221" spans="1:3" x14ac:dyDescent="0.3">
      <c r="A221" s="31">
        <v>48</v>
      </c>
      <c r="B221" t="str">
        <f>IFERROR(IF(COUNTIF($A$2:A221, A221) = 1, A221, "")," ")</f>
        <v/>
      </c>
      <c r="C221" t="str">
        <f>IFERROR(INDEX($A$2:$A$10, MATCH(0, COUNTIF($C$1:C220, $A$2:$A$10), 0)), "")</f>
        <v/>
      </c>
    </row>
    <row r="222" spans="1:3" x14ac:dyDescent="0.3">
      <c r="A222" s="31">
        <v>63</v>
      </c>
      <c r="B222" t="str">
        <f>IFERROR(IF(COUNTIF($A$2:A222, A222) = 1, A222, "")," ")</f>
        <v/>
      </c>
      <c r="C222" t="str">
        <f>IFERROR(INDEX($A$2:$A$10, MATCH(0, COUNTIF($C$1:C221, $A$2:$A$10), 0)), "")</f>
        <v/>
      </c>
    </row>
    <row r="223" spans="1:3" x14ac:dyDescent="0.3">
      <c r="A223" s="31">
        <v>55</v>
      </c>
      <c r="B223" t="str">
        <f>IFERROR(IF(COUNTIF($A$2:A223, A223) = 1, A223, "")," ")</f>
        <v/>
      </c>
      <c r="C223" t="str">
        <f>IFERROR(INDEX($A$2:$A$10, MATCH(0, COUNTIF($C$1:C222, $A$2:$A$10), 0)), "")</f>
        <v/>
      </c>
    </row>
    <row r="224" spans="1:3" x14ac:dyDescent="0.3">
      <c r="A224" s="31">
        <v>65</v>
      </c>
      <c r="B224" t="str">
        <f>IFERROR(IF(COUNTIF($A$2:A224, A224) = 1, A224, "")," ")</f>
        <v/>
      </c>
      <c r="C224" t="str">
        <f>IFERROR(INDEX($A$2:$A$10, MATCH(0, COUNTIF($C$1:C223, $A$2:$A$10), 0)), "")</f>
        <v/>
      </c>
    </row>
    <row r="225" spans="1:3" x14ac:dyDescent="0.3">
      <c r="A225" s="31">
        <v>56</v>
      </c>
      <c r="B225" t="str">
        <f>IFERROR(IF(COUNTIF($A$2:A225, A225) = 1, A225, "")," ")</f>
        <v/>
      </c>
      <c r="C225" t="str">
        <f>IFERROR(INDEX($A$2:$A$10, MATCH(0, COUNTIF($C$1:C224, $A$2:$A$10), 0)), "")</f>
        <v/>
      </c>
    </row>
    <row r="226" spans="1:3" x14ac:dyDescent="0.3">
      <c r="A226" s="31">
        <v>54</v>
      </c>
      <c r="B226" t="str">
        <f>IFERROR(IF(COUNTIF($A$2:A226, A226) = 1, A226, "")," ")</f>
        <v/>
      </c>
      <c r="C226" t="str">
        <f>IFERROR(INDEX($A$2:$A$10, MATCH(0, COUNTIF($C$1:C225, $A$2:$A$10), 0)), "")</f>
        <v/>
      </c>
    </row>
    <row r="227" spans="1:3" x14ac:dyDescent="0.3">
      <c r="A227" s="31">
        <v>70</v>
      </c>
      <c r="B227" t="str">
        <f>IFERROR(IF(COUNTIF($A$2:A227, A227) = 1, A227, "")," ")</f>
        <v/>
      </c>
      <c r="C227" t="str">
        <f>IFERROR(INDEX($A$2:$A$10, MATCH(0, COUNTIF($C$1:C226, $A$2:$A$10), 0)), "")</f>
        <v/>
      </c>
    </row>
    <row r="228" spans="1:3" x14ac:dyDescent="0.3">
      <c r="A228" s="31">
        <v>62</v>
      </c>
      <c r="B228" t="str">
        <f>IFERROR(IF(COUNTIF($A$2:A228, A228) = 1, A228, "")," ")</f>
        <v/>
      </c>
      <c r="C228" t="str">
        <f>IFERROR(INDEX($A$2:$A$10, MATCH(0, COUNTIF($C$1:C227, $A$2:$A$10), 0)), "")</f>
        <v/>
      </c>
    </row>
    <row r="229" spans="1:3" x14ac:dyDescent="0.3">
      <c r="A229" s="31">
        <v>35</v>
      </c>
      <c r="B229" t="str">
        <f>IFERROR(IF(COUNTIF($A$2:A229, A229) = 1, A229, "")," ")</f>
        <v/>
      </c>
      <c r="C229" t="str">
        <f>IFERROR(INDEX($A$2:$A$10, MATCH(0, COUNTIF($C$1:C228, $A$2:$A$10), 0)), "")</f>
        <v/>
      </c>
    </row>
    <row r="230" spans="1:3" x14ac:dyDescent="0.3">
      <c r="A230" s="31">
        <v>59</v>
      </c>
      <c r="B230" t="str">
        <f>IFERROR(IF(COUNTIF($A$2:A230, A230) = 1, A230, "")," ")</f>
        <v/>
      </c>
      <c r="C230" t="str">
        <f>IFERROR(INDEX($A$2:$A$10, MATCH(0, COUNTIF($C$1:C229, $A$2:$A$10), 0)), "")</f>
        <v/>
      </c>
    </row>
    <row r="231" spans="1:3" x14ac:dyDescent="0.3">
      <c r="A231" s="31">
        <v>64</v>
      </c>
      <c r="B231" t="str">
        <f>IFERROR(IF(COUNTIF($A$2:A231, A231) = 1, A231, "")," ")</f>
        <v/>
      </c>
      <c r="C231" t="str">
        <f>IFERROR(INDEX($A$2:$A$10, MATCH(0, COUNTIF($C$1:C230, $A$2:$A$10), 0)), "")</f>
        <v/>
      </c>
    </row>
    <row r="232" spans="1:3" x14ac:dyDescent="0.3">
      <c r="A232" s="31">
        <v>47</v>
      </c>
      <c r="B232" t="str">
        <f>IFERROR(IF(COUNTIF($A$2:A232, A232) = 1, A232, "")," ")</f>
        <v/>
      </c>
      <c r="C232" t="str">
        <f>IFERROR(INDEX($A$2:$A$10, MATCH(0, COUNTIF($C$1:C231, $A$2:$A$10), 0)), "")</f>
        <v/>
      </c>
    </row>
    <row r="233" spans="1:3" x14ac:dyDescent="0.3">
      <c r="A233" s="31">
        <v>57</v>
      </c>
      <c r="B233" t="str">
        <f>IFERROR(IF(COUNTIF($A$2:A233, A233) = 1, A233, "")," ")</f>
        <v/>
      </c>
      <c r="C233" t="str">
        <f>IFERROR(INDEX($A$2:$A$10, MATCH(0, COUNTIF($C$1:C232, $A$2:$A$10), 0)), "")</f>
        <v/>
      </c>
    </row>
    <row r="234" spans="1:3" x14ac:dyDescent="0.3">
      <c r="A234" s="31">
        <v>55</v>
      </c>
      <c r="B234" t="str">
        <f>IFERROR(IF(COUNTIF($A$2:A234, A234) = 1, A234, "")," ")</f>
        <v/>
      </c>
      <c r="C234" t="str">
        <f>IFERROR(INDEX($A$2:$A$10, MATCH(0, COUNTIF($C$1:C233, $A$2:$A$10), 0)), "")</f>
        <v/>
      </c>
    </row>
    <row r="235" spans="1:3" x14ac:dyDescent="0.3">
      <c r="A235" s="31">
        <v>64</v>
      </c>
      <c r="B235" t="str">
        <f>IFERROR(IF(COUNTIF($A$2:A235, A235) = 1, A235, "")," ")</f>
        <v/>
      </c>
      <c r="C235" t="str">
        <f>IFERROR(INDEX($A$2:$A$10, MATCH(0, COUNTIF($C$1:C234, $A$2:$A$10), 0)), "")</f>
        <v/>
      </c>
    </row>
    <row r="236" spans="1:3" x14ac:dyDescent="0.3">
      <c r="A236" s="31">
        <v>70</v>
      </c>
      <c r="B236" t="str">
        <f>IFERROR(IF(COUNTIF($A$2:A236, A236) = 1, A236, "")," ")</f>
        <v/>
      </c>
      <c r="C236" t="str">
        <f>IFERROR(INDEX($A$2:$A$10, MATCH(0, COUNTIF($C$1:C235, $A$2:$A$10), 0)), "")</f>
        <v/>
      </c>
    </row>
    <row r="237" spans="1:3" x14ac:dyDescent="0.3">
      <c r="A237" s="31">
        <v>51</v>
      </c>
      <c r="B237" t="str">
        <f>IFERROR(IF(COUNTIF($A$2:A237, A237) = 1, A237, "")," ")</f>
        <v/>
      </c>
      <c r="C237" t="str">
        <f>IFERROR(INDEX($A$2:$A$10, MATCH(0, COUNTIF($C$1:C236, $A$2:$A$10), 0)), "")</f>
        <v/>
      </c>
    </row>
    <row r="238" spans="1:3" x14ac:dyDescent="0.3">
      <c r="A238" s="31">
        <v>58</v>
      </c>
      <c r="B238" t="str">
        <f>IFERROR(IF(COUNTIF($A$2:A238, A238) = 1, A238, "")," ")</f>
        <v/>
      </c>
      <c r="C238" t="str">
        <f>IFERROR(INDEX($A$2:$A$10, MATCH(0, COUNTIF($C$1:C237, $A$2:$A$10), 0)), "")</f>
        <v/>
      </c>
    </row>
    <row r="239" spans="1:3" x14ac:dyDescent="0.3">
      <c r="A239" s="31">
        <v>60</v>
      </c>
      <c r="B239" t="str">
        <f>IFERROR(IF(COUNTIF($A$2:A239, A239) = 1, A239, "")," ")</f>
        <v/>
      </c>
      <c r="C239" t="str">
        <f>IFERROR(INDEX($A$2:$A$10, MATCH(0, COUNTIF($C$1:C238, $A$2:$A$10), 0)), "")</f>
        <v/>
      </c>
    </row>
    <row r="240" spans="1:3" x14ac:dyDescent="0.3">
      <c r="A240" s="31">
        <v>77</v>
      </c>
      <c r="B240">
        <f>IFERROR(IF(COUNTIF($A$2:A240, A240) = 1, A240, "")," ")</f>
        <v>77</v>
      </c>
      <c r="C240" t="str">
        <f>IFERROR(INDEX($A$2:$A$10, MATCH(0, COUNTIF($C$1:C239, $A$2:$A$10), 0)), "")</f>
        <v/>
      </c>
    </row>
    <row r="241" spans="1:3" x14ac:dyDescent="0.3">
      <c r="A241" s="31">
        <v>35</v>
      </c>
      <c r="B241" t="str">
        <f>IFERROR(IF(COUNTIF($A$2:A241, A241) = 1, A241, "")," ")</f>
        <v/>
      </c>
      <c r="C241" t="str">
        <f>IFERROR(INDEX($A$2:$A$10, MATCH(0, COUNTIF($C$1:C240, $A$2:$A$10), 0)), "")</f>
        <v/>
      </c>
    </row>
    <row r="242" spans="1:3" x14ac:dyDescent="0.3">
      <c r="A242" s="31">
        <v>70</v>
      </c>
      <c r="B242" t="str">
        <f>IFERROR(IF(COUNTIF($A$2:A242, A242) = 1, A242, "")," ")</f>
        <v/>
      </c>
      <c r="C242" t="str">
        <f>IFERROR(INDEX($A$2:$A$10, MATCH(0, COUNTIF($C$1:C241, $A$2:$A$10), 0)), "")</f>
        <v/>
      </c>
    </row>
    <row r="243" spans="1:3" x14ac:dyDescent="0.3">
      <c r="A243" s="31">
        <v>59</v>
      </c>
      <c r="B243" t="str">
        <f>IFERROR(IF(COUNTIF($A$2:A243, A243) = 1, A243, "")," ")</f>
        <v/>
      </c>
      <c r="C243" t="str">
        <f>IFERROR(INDEX($A$2:$A$10, MATCH(0, COUNTIF($C$1:C242, $A$2:$A$10), 0)), "")</f>
        <v/>
      </c>
    </row>
    <row r="244" spans="1:3" x14ac:dyDescent="0.3">
      <c r="A244" s="31">
        <v>64</v>
      </c>
      <c r="B244" t="str">
        <f>IFERROR(IF(COUNTIF($A$2:A244, A244) = 1, A244, "")," ")</f>
        <v/>
      </c>
      <c r="C244" t="str">
        <f>IFERROR(INDEX($A$2:$A$10, MATCH(0, COUNTIF($C$1:C243, $A$2:$A$10), 0)), "")</f>
        <v/>
      </c>
    </row>
    <row r="245" spans="1:3" x14ac:dyDescent="0.3">
      <c r="A245" s="31">
        <v>57</v>
      </c>
      <c r="B245" t="str">
        <f>IFERROR(IF(COUNTIF($A$2:A245, A245) = 1, A245, "")," ")</f>
        <v/>
      </c>
      <c r="C245" t="str">
        <f>IFERROR(INDEX($A$2:$A$10, MATCH(0, COUNTIF($C$1:C244, $A$2:$A$10), 0)), "")</f>
        <v/>
      </c>
    </row>
    <row r="246" spans="1:3" x14ac:dyDescent="0.3">
      <c r="A246" s="31">
        <v>56</v>
      </c>
      <c r="B246" t="str">
        <f>IFERROR(IF(COUNTIF($A$2:A246, A246) = 1, A246, "")," ")</f>
        <v/>
      </c>
      <c r="C246" t="str">
        <f>IFERROR(INDEX($A$2:$A$10, MATCH(0, COUNTIF($C$1:C245, $A$2:$A$10), 0)), "")</f>
        <v/>
      </c>
    </row>
    <row r="247" spans="1:3" x14ac:dyDescent="0.3">
      <c r="A247" s="31">
        <v>48</v>
      </c>
      <c r="B247" t="str">
        <f>IFERROR(IF(COUNTIF($A$2:A247, A247) = 1, A247, "")," ")</f>
        <v/>
      </c>
      <c r="C247" t="str">
        <f>IFERROR(INDEX($A$2:$A$10, MATCH(0, COUNTIF($C$1:C246, $A$2:$A$10), 0)), "")</f>
        <v/>
      </c>
    </row>
    <row r="248" spans="1:3" x14ac:dyDescent="0.3">
      <c r="A248" s="31">
        <v>56</v>
      </c>
      <c r="B248" t="str">
        <f>IFERROR(IF(COUNTIF($A$2:A248, A248) = 1, A248, "")," ")</f>
        <v/>
      </c>
      <c r="C248" t="str">
        <f>IFERROR(INDEX($A$2:$A$10, MATCH(0, COUNTIF($C$1:C247, $A$2:$A$10), 0)), "")</f>
        <v/>
      </c>
    </row>
    <row r="249" spans="1:3" x14ac:dyDescent="0.3">
      <c r="A249" s="31">
        <v>66</v>
      </c>
      <c r="B249" t="str">
        <f>IFERROR(IF(COUNTIF($A$2:A249, A249) = 1, A249, "")," ")</f>
        <v/>
      </c>
      <c r="C249" t="str">
        <f>IFERROR(INDEX($A$2:$A$10, MATCH(0, COUNTIF($C$1:C248, $A$2:$A$10), 0)), "")</f>
        <v/>
      </c>
    </row>
    <row r="250" spans="1:3" x14ac:dyDescent="0.3">
      <c r="A250" s="31">
        <v>54</v>
      </c>
      <c r="B250" t="str">
        <f>IFERROR(IF(COUNTIF($A$2:A250, A250) = 1, A250, "")," ")</f>
        <v/>
      </c>
      <c r="C250" t="str">
        <f>IFERROR(INDEX($A$2:$A$10, MATCH(0, COUNTIF($C$1:C249, $A$2:$A$10), 0)), "")</f>
        <v/>
      </c>
    </row>
    <row r="251" spans="1:3" x14ac:dyDescent="0.3">
      <c r="A251" s="31">
        <v>69</v>
      </c>
      <c r="B251" t="str">
        <f>IFERROR(IF(COUNTIF($A$2:A251, A251) = 1, A251, "")," ")</f>
        <v/>
      </c>
      <c r="C251" t="str">
        <f>IFERROR(INDEX($A$2:$A$10, MATCH(0, COUNTIF($C$1:C250, $A$2:$A$10), 0)), "")</f>
        <v/>
      </c>
    </row>
    <row r="252" spans="1:3" x14ac:dyDescent="0.3">
      <c r="A252" s="31">
        <v>51</v>
      </c>
      <c r="B252" t="str">
        <f>IFERROR(IF(COUNTIF($A$2:A252, A252) = 1, A252, "")," ")</f>
        <v/>
      </c>
      <c r="C252" t="str">
        <f>IFERROR(INDEX($A$2:$A$10, MATCH(0, COUNTIF($C$1:C251, $A$2:$A$10), 0)), "")</f>
        <v/>
      </c>
    </row>
    <row r="253" spans="1:3" x14ac:dyDescent="0.3">
      <c r="A253" s="31">
        <v>43</v>
      </c>
      <c r="B253" t="str">
        <f>IFERROR(IF(COUNTIF($A$2:A253, A253) = 1, A253, "")," ")</f>
        <v/>
      </c>
      <c r="C253" t="str">
        <f>IFERROR(INDEX($A$2:$A$10, MATCH(0, COUNTIF($C$1:C252, $A$2:$A$10), 0)), "")</f>
        <v/>
      </c>
    </row>
    <row r="254" spans="1:3" x14ac:dyDescent="0.3">
      <c r="A254" s="31">
        <v>62</v>
      </c>
      <c r="B254" t="str">
        <f>IFERROR(IF(COUNTIF($A$2:A254, A254) = 1, A254, "")," ")</f>
        <v/>
      </c>
      <c r="C254" t="str">
        <f>IFERROR(INDEX($A$2:$A$10, MATCH(0, COUNTIF($C$1:C253, $A$2:$A$10), 0)), "")</f>
        <v/>
      </c>
    </row>
    <row r="255" spans="1:3" x14ac:dyDescent="0.3">
      <c r="A255" s="31">
        <v>67</v>
      </c>
      <c r="B255" t="str">
        <f>IFERROR(IF(COUNTIF($A$2:A255, A255) = 1, A255, "")," ")</f>
        <v/>
      </c>
      <c r="C255" t="str">
        <f>IFERROR(INDEX($A$2:$A$10, MATCH(0, COUNTIF($C$1:C254, $A$2:$A$10), 0)), "")</f>
        <v/>
      </c>
    </row>
    <row r="256" spans="1:3" x14ac:dyDescent="0.3">
      <c r="A256" s="31">
        <v>59</v>
      </c>
      <c r="B256" t="str">
        <f>IFERROR(IF(COUNTIF($A$2:A256, A256) = 1, A256, "")," ")</f>
        <v/>
      </c>
      <c r="C256" t="str">
        <f>IFERROR(INDEX($A$2:$A$10, MATCH(0, COUNTIF($C$1:C255, $A$2:$A$10), 0)), "")</f>
        <v/>
      </c>
    </row>
    <row r="257" spans="1:3" x14ac:dyDescent="0.3">
      <c r="A257" s="31">
        <v>45</v>
      </c>
      <c r="B257" t="str">
        <f>IFERROR(IF(COUNTIF($A$2:A257, A257) = 1, A257, "")," ")</f>
        <v/>
      </c>
      <c r="C257" t="str">
        <f>IFERROR(INDEX($A$2:$A$10, MATCH(0, COUNTIF($C$1:C256, $A$2:$A$10), 0)), "")</f>
        <v/>
      </c>
    </row>
    <row r="258" spans="1:3" x14ac:dyDescent="0.3">
      <c r="A258" s="31">
        <v>58</v>
      </c>
      <c r="B258" t="str">
        <f>IFERROR(IF(COUNTIF($A$2:A258, A258) = 1, A258, "")," ")</f>
        <v/>
      </c>
      <c r="C258" t="str">
        <f>IFERROR(INDEX($A$2:$A$10, MATCH(0, COUNTIF($C$1:C257, $A$2:$A$10), 0)), "")</f>
        <v/>
      </c>
    </row>
    <row r="259" spans="1:3" x14ac:dyDescent="0.3">
      <c r="A259" s="31">
        <v>50</v>
      </c>
      <c r="B259" t="str">
        <f>IFERROR(IF(COUNTIF($A$2:A259, A259) = 1, A259, "")," ")</f>
        <v/>
      </c>
      <c r="C259" t="str">
        <f>IFERROR(INDEX($A$2:$A$10, MATCH(0, COUNTIF($C$1:C258, $A$2:$A$10), 0)), "")</f>
        <v/>
      </c>
    </row>
    <row r="260" spans="1:3" x14ac:dyDescent="0.3">
      <c r="A260" s="31">
        <v>62</v>
      </c>
      <c r="B260" t="str">
        <f>IFERROR(IF(COUNTIF($A$2:A260, A260) = 1, A260, "")," ")</f>
        <v/>
      </c>
      <c r="C260" t="str">
        <f>IFERROR(INDEX($A$2:$A$10, MATCH(0, COUNTIF($C$1:C259, $A$2:$A$10), 0)), "")</f>
        <v/>
      </c>
    </row>
    <row r="261" spans="1:3" x14ac:dyDescent="0.3">
      <c r="A261" s="31">
        <v>38</v>
      </c>
      <c r="B261" t="str">
        <f>IFERROR(IF(COUNTIF($A$2:A261, A261) = 1, A261, "")," ")</f>
        <v/>
      </c>
      <c r="C261" t="str">
        <f>IFERROR(INDEX($A$2:$A$10, MATCH(0, COUNTIF($C$1:C260, $A$2:$A$10), 0)), "")</f>
        <v/>
      </c>
    </row>
    <row r="262" spans="1:3" x14ac:dyDescent="0.3">
      <c r="A262" s="31">
        <v>66</v>
      </c>
      <c r="B262" t="str">
        <f>IFERROR(IF(COUNTIF($A$2:A262, A262) = 1, A262, "")," ")</f>
        <v/>
      </c>
      <c r="C262" t="str">
        <f>IFERROR(INDEX($A$2:$A$10, MATCH(0, COUNTIF($C$1:C261, $A$2:$A$10), 0)), "")</f>
        <v/>
      </c>
    </row>
    <row r="263" spans="1:3" x14ac:dyDescent="0.3">
      <c r="A263" s="31">
        <v>52</v>
      </c>
      <c r="B263" t="str">
        <f>IFERROR(IF(COUNTIF($A$2:A263, A263) = 1, A263, "")," ")</f>
        <v/>
      </c>
      <c r="C263" t="str">
        <f>IFERROR(INDEX($A$2:$A$10, MATCH(0, COUNTIF($C$1:C262, $A$2:$A$10), 0)), "")</f>
        <v/>
      </c>
    </row>
    <row r="264" spans="1:3" x14ac:dyDescent="0.3">
      <c r="A264" s="31">
        <v>53</v>
      </c>
      <c r="B264" t="str">
        <f>IFERROR(IF(COUNTIF($A$2:A264, A264) = 1, A264, "")," ")</f>
        <v/>
      </c>
      <c r="C264" t="str">
        <f>IFERROR(INDEX($A$2:$A$10, MATCH(0, COUNTIF($C$1:C263, $A$2:$A$10), 0)), "")</f>
        <v/>
      </c>
    </row>
    <row r="265" spans="1:3" x14ac:dyDescent="0.3">
      <c r="A265" s="31">
        <v>63</v>
      </c>
      <c r="B265" t="str">
        <f>IFERROR(IF(COUNTIF($A$2:A265, A265) = 1, A265, "")," ")</f>
        <v/>
      </c>
      <c r="C265" t="str">
        <f>IFERROR(INDEX($A$2:$A$10, MATCH(0, COUNTIF($C$1:C264, $A$2:$A$10), 0)), "")</f>
        <v/>
      </c>
    </row>
    <row r="266" spans="1:3" x14ac:dyDescent="0.3">
      <c r="A266" s="31">
        <v>54</v>
      </c>
      <c r="B266" t="str">
        <f>IFERROR(IF(COUNTIF($A$2:A266, A266) = 1, A266, "")," ")</f>
        <v/>
      </c>
      <c r="C266" t="str">
        <f>IFERROR(INDEX($A$2:$A$10, MATCH(0, COUNTIF($C$1:C265, $A$2:$A$10), 0)), "")</f>
        <v/>
      </c>
    </row>
    <row r="267" spans="1:3" x14ac:dyDescent="0.3">
      <c r="A267" s="31">
        <v>66</v>
      </c>
      <c r="B267" t="str">
        <f>IFERROR(IF(COUNTIF($A$2:A267, A267) = 1, A267, "")," ")</f>
        <v/>
      </c>
      <c r="C267" t="str">
        <f>IFERROR(INDEX($A$2:$A$10, MATCH(0, COUNTIF($C$1:C266, $A$2:$A$10), 0)), "")</f>
        <v/>
      </c>
    </row>
    <row r="268" spans="1:3" x14ac:dyDescent="0.3">
      <c r="A268" s="31">
        <v>55</v>
      </c>
      <c r="B268" t="str">
        <f>IFERROR(IF(COUNTIF($A$2:A268, A268) = 1, A268, "")," ")</f>
        <v/>
      </c>
      <c r="C268" t="str">
        <f>IFERROR(INDEX($A$2:$A$10, MATCH(0, COUNTIF($C$1:C267, $A$2:$A$10), 0)), "")</f>
        <v/>
      </c>
    </row>
    <row r="269" spans="1:3" x14ac:dyDescent="0.3">
      <c r="A269" s="31">
        <v>49</v>
      </c>
      <c r="B269" t="str">
        <f>IFERROR(IF(COUNTIF($A$2:A269, A269) = 1, A269, "")," ")</f>
        <v/>
      </c>
      <c r="C269" t="str">
        <f>IFERROR(INDEX($A$2:$A$10, MATCH(0, COUNTIF($C$1:C268, $A$2:$A$10), 0)), "")</f>
        <v/>
      </c>
    </row>
    <row r="270" spans="1:3" x14ac:dyDescent="0.3">
      <c r="A270" s="31">
        <v>54</v>
      </c>
      <c r="B270" t="str">
        <f>IFERROR(IF(COUNTIF($A$2:A270, A270) = 1, A270, "")," ")</f>
        <v/>
      </c>
      <c r="C270" t="str">
        <f>IFERROR(INDEX($A$2:$A$10, MATCH(0, COUNTIF($C$1:C269, $A$2:$A$10), 0)), "")</f>
        <v/>
      </c>
    </row>
    <row r="271" spans="1:3" x14ac:dyDescent="0.3">
      <c r="A271" s="31">
        <v>56</v>
      </c>
      <c r="B271" t="str">
        <f>IFERROR(IF(COUNTIF($A$2:A271, A271) = 1, A271, "")," ")</f>
        <v/>
      </c>
      <c r="C271" t="str">
        <f>IFERROR(INDEX($A$2:$A$10, MATCH(0, COUNTIF($C$1:C270, $A$2:$A$10), 0)), "")</f>
        <v/>
      </c>
    </row>
    <row r="272" spans="1:3" x14ac:dyDescent="0.3">
      <c r="A272" s="31">
        <v>46</v>
      </c>
      <c r="B272" t="str">
        <f>IFERROR(IF(COUNTIF($A$2:A272, A272) = 1, A272, "")," ")</f>
        <v/>
      </c>
      <c r="C272" t="str">
        <f>IFERROR(INDEX($A$2:$A$10, MATCH(0, COUNTIF($C$1:C271, $A$2:$A$10), 0)), "")</f>
        <v/>
      </c>
    </row>
    <row r="273" spans="1:3" x14ac:dyDescent="0.3">
      <c r="A273" s="31">
        <v>61</v>
      </c>
      <c r="B273" t="str">
        <f>IFERROR(IF(COUNTIF($A$2:A273, A273) = 1, A273, "")," ")</f>
        <v/>
      </c>
      <c r="C273" t="str">
        <f>IFERROR(INDEX($A$2:$A$10, MATCH(0, COUNTIF($C$1:C272, $A$2:$A$10), 0)), "")</f>
        <v/>
      </c>
    </row>
    <row r="274" spans="1:3" x14ac:dyDescent="0.3">
      <c r="A274" s="31">
        <v>67</v>
      </c>
      <c r="B274" t="str">
        <f>IFERROR(IF(COUNTIF($A$2:A274, A274) = 1, A274, "")," ")</f>
        <v/>
      </c>
      <c r="C274" t="str">
        <f>IFERROR(INDEX($A$2:$A$10, MATCH(0, COUNTIF($C$1:C273, $A$2:$A$10), 0)), "")</f>
        <v/>
      </c>
    </row>
    <row r="275" spans="1:3" x14ac:dyDescent="0.3">
      <c r="A275" s="31">
        <v>58</v>
      </c>
      <c r="B275" t="str">
        <f>IFERROR(IF(COUNTIF($A$2:A275, A275) = 1, A275, "")," ")</f>
        <v/>
      </c>
      <c r="C275" t="str">
        <f>IFERROR(INDEX($A$2:$A$10, MATCH(0, COUNTIF($C$1:C274, $A$2:$A$10), 0)), "")</f>
        <v/>
      </c>
    </row>
    <row r="276" spans="1:3" x14ac:dyDescent="0.3">
      <c r="A276" s="31">
        <v>47</v>
      </c>
      <c r="B276" t="str">
        <f>IFERROR(IF(COUNTIF($A$2:A276, A276) = 1, A276, "")," ")</f>
        <v/>
      </c>
      <c r="C276" t="str">
        <f>IFERROR(INDEX($A$2:$A$10, MATCH(0, COUNTIF($C$1:C275, $A$2:$A$10), 0)), "")</f>
        <v/>
      </c>
    </row>
    <row r="277" spans="1:3" x14ac:dyDescent="0.3">
      <c r="A277" s="31">
        <v>52</v>
      </c>
      <c r="B277" t="str">
        <f>IFERROR(IF(COUNTIF($A$2:A277, A277) = 1, A277, "")," ")</f>
        <v/>
      </c>
      <c r="C277" t="str">
        <f>IFERROR(INDEX($A$2:$A$10, MATCH(0, COUNTIF($C$1:C276, $A$2:$A$10), 0)), "")</f>
        <v/>
      </c>
    </row>
    <row r="278" spans="1:3" x14ac:dyDescent="0.3">
      <c r="A278" s="31">
        <v>58</v>
      </c>
      <c r="B278" t="str">
        <f>IFERROR(IF(COUNTIF($A$2:A278, A278) = 1, A278, "")," ")</f>
        <v/>
      </c>
      <c r="C278" t="str">
        <f>IFERROR(INDEX($A$2:$A$10, MATCH(0, COUNTIF($C$1:C277, $A$2:$A$10), 0)), "")</f>
        <v/>
      </c>
    </row>
    <row r="279" spans="1:3" x14ac:dyDescent="0.3">
      <c r="A279" s="31">
        <v>57</v>
      </c>
      <c r="B279" t="str">
        <f>IFERROR(IF(COUNTIF($A$2:A279, A279) = 1, A279, "")," ")</f>
        <v/>
      </c>
      <c r="C279" t="str">
        <f>IFERROR(INDEX($A$2:$A$10, MATCH(0, COUNTIF($C$1:C278, $A$2:$A$10), 0)), "")</f>
        <v/>
      </c>
    </row>
    <row r="280" spans="1:3" x14ac:dyDescent="0.3">
      <c r="A280" s="31">
        <v>58</v>
      </c>
      <c r="B280" t="str">
        <f>IFERROR(IF(COUNTIF($A$2:A280, A280) = 1, A280, "")," ")</f>
        <v/>
      </c>
      <c r="C280" t="str">
        <f>IFERROR(INDEX($A$2:$A$10, MATCH(0, COUNTIF($C$1:C279, $A$2:$A$10), 0)), "")</f>
        <v/>
      </c>
    </row>
    <row r="281" spans="1:3" x14ac:dyDescent="0.3">
      <c r="A281" s="31">
        <v>61</v>
      </c>
      <c r="B281" t="str">
        <f>IFERROR(IF(COUNTIF($A$2:A281, A281) = 1, A281, "")," ")</f>
        <v/>
      </c>
      <c r="C281" t="str">
        <f>IFERROR(INDEX($A$2:$A$10, MATCH(0, COUNTIF($C$1:C280, $A$2:$A$10), 0)), "")</f>
        <v/>
      </c>
    </row>
    <row r="282" spans="1:3" x14ac:dyDescent="0.3">
      <c r="A282" s="31">
        <v>42</v>
      </c>
      <c r="B282" t="str">
        <f>IFERROR(IF(COUNTIF($A$2:A282, A282) = 1, A282, "")," ")</f>
        <v/>
      </c>
      <c r="C282" t="str">
        <f>IFERROR(INDEX($A$2:$A$10, MATCH(0, COUNTIF($C$1:C281, $A$2:$A$10), 0)), "")</f>
        <v/>
      </c>
    </row>
    <row r="283" spans="1:3" x14ac:dyDescent="0.3">
      <c r="A283" s="31">
        <v>52</v>
      </c>
      <c r="B283" t="str">
        <f>IFERROR(IF(COUNTIF($A$2:A283, A283) = 1, A283, "")," ")</f>
        <v/>
      </c>
      <c r="C283" t="str">
        <f>IFERROR(INDEX($A$2:$A$10, MATCH(0, COUNTIF($C$1:C282, $A$2:$A$10), 0)), "")</f>
        <v/>
      </c>
    </row>
    <row r="284" spans="1:3" x14ac:dyDescent="0.3">
      <c r="A284" s="31">
        <v>59</v>
      </c>
      <c r="B284" t="str">
        <f>IFERROR(IF(COUNTIF($A$2:A284, A284) = 1, A284, "")," ")</f>
        <v/>
      </c>
      <c r="C284" t="str">
        <f>IFERROR(INDEX($A$2:$A$10, MATCH(0, COUNTIF($C$1:C283, $A$2:$A$10), 0)), "")</f>
        <v/>
      </c>
    </row>
    <row r="285" spans="1:3" x14ac:dyDescent="0.3">
      <c r="A285" s="31">
        <v>40</v>
      </c>
      <c r="B285" t="str">
        <f>IFERROR(IF(COUNTIF($A$2:A285, A285) = 1, A285, "")," ")</f>
        <v/>
      </c>
      <c r="C285" t="str">
        <f>IFERROR(INDEX($A$2:$A$10, MATCH(0, COUNTIF($C$1:C284, $A$2:$A$10), 0)), "")</f>
        <v/>
      </c>
    </row>
    <row r="286" spans="1:3" x14ac:dyDescent="0.3">
      <c r="A286" s="31">
        <v>61</v>
      </c>
      <c r="B286" t="str">
        <f>IFERROR(IF(COUNTIF($A$2:A286, A286) = 1, A286, "")," ")</f>
        <v/>
      </c>
      <c r="C286" t="str">
        <f>IFERROR(INDEX($A$2:$A$10, MATCH(0, COUNTIF($C$1:C285, $A$2:$A$10), 0)), "")</f>
        <v/>
      </c>
    </row>
    <row r="287" spans="1:3" x14ac:dyDescent="0.3">
      <c r="A287" s="31">
        <v>46</v>
      </c>
      <c r="B287" t="str">
        <f>IFERROR(IF(COUNTIF($A$2:A287, A287) = 1, A287, "")," ")</f>
        <v/>
      </c>
      <c r="C287" t="str">
        <f>IFERROR(INDEX($A$2:$A$10, MATCH(0, COUNTIF($C$1:C286, $A$2:$A$10), 0)), "")</f>
        <v/>
      </c>
    </row>
    <row r="288" spans="1:3" x14ac:dyDescent="0.3">
      <c r="A288" s="31">
        <v>59</v>
      </c>
      <c r="B288" t="str">
        <f>IFERROR(IF(COUNTIF($A$2:A288, A288) = 1, A288, "")," ")</f>
        <v/>
      </c>
      <c r="C288" t="str">
        <f>IFERROR(INDEX($A$2:$A$10, MATCH(0, COUNTIF($C$1:C287, $A$2:$A$10), 0)), "")</f>
        <v/>
      </c>
    </row>
    <row r="289" spans="1:3" x14ac:dyDescent="0.3">
      <c r="A289" s="31">
        <v>57</v>
      </c>
      <c r="B289" t="str">
        <f>IFERROR(IF(COUNTIF($A$2:A289, A289) = 1, A289, "")," ")</f>
        <v/>
      </c>
      <c r="C289" t="str">
        <f>IFERROR(INDEX($A$2:$A$10, MATCH(0, COUNTIF($C$1:C288, $A$2:$A$10), 0)), "")</f>
        <v/>
      </c>
    </row>
    <row r="290" spans="1:3" x14ac:dyDescent="0.3">
      <c r="A290" s="31">
        <v>57</v>
      </c>
      <c r="B290" t="str">
        <f>IFERROR(IF(COUNTIF($A$2:A290, A290) = 1, A290, "")," ")</f>
        <v/>
      </c>
      <c r="C290" t="str">
        <f>IFERROR(INDEX($A$2:$A$10, MATCH(0, COUNTIF($C$1:C289, $A$2:$A$10), 0)), "")</f>
        <v/>
      </c>
    </row>
    <row r="291" spans="1:3" x14ac:dyDescent="0.3">
      <c r="A291" s="31">
        <v>55</v>
      </c>
      <c r="B291" t="str">
        <f>IFERROR(IF(COUNTIF($A$2:A291, A291) = 1, A291, "")," ")</f>
        <v/>
      </c>
      <c r="C291" t="str">
        <f>IFERROR(INDEX($A$2:$A$10, MATCH(0, COUNTIF($C$1:C290, $A$2:$A$10), 0)), "")</f>
        <v/>
      </c>
    </row>
    <row r="292" spans="1:3" x14ac:dyDescent="0.3">
      <c r="A292" s="31">
        <v>61</v>
      </c>
      <c r="B292" t="str">
        <f>IFERROR(IF(COUNTIF($A$2:A292, A292) = 1, A292, "")," ")</f>
        <v/>
      </c>
      <c r="C292" t="str">
        <f>IFERROR(INDEX($A$2:$A$10, MATCH(0, COUNTIF($C$1:C291, $A$2:$A$10), 0)), "")</f>
        <v/>
      </c>
    </row>
    <row r="293" spans="1:3" x14ac:dyDescent="0.3">
      <c r="A293" s="31">
        <v>58</v>
      </c>
      <c r="B293" t="str">
        <f>IFERROR(IF(COUNTIF($A$2:A293, A293) = 1, A293, "")," ")</f>
        <v/>
      </c>
      <c r="C293" t="str">
        <f>IFERROR(INDEX($A$2:$A$10, MATCH(0, COUNTIF($C$1:C292, $A$2:$A$10), 0)), "")</f>
        <v/>
      </c>
    </row>
    <row r="294" spans="1:3" x14ac:dyDescent="0.3">
      <c r="A294" s="31">
        <v>58</v>
      </c>
      <c r="B294" t="str">
        <f>IFERROR(IF(COUNTIF($A$2:A294, A294) = 1, A294, "")," ")</f>
        <v/>
      </c>
      <c r="C294" t="str">
        <f>IFERROR(INDEX($A$2:$A$10, MATCH(0, COUNTIF($C$1:C293, $A$2:$A$10), 0)), "")</f>
        <v/>
      </c>
    </row>
    <row r="295" spans="1:3" x14ac:dyDescent="0.3">
      <c r="A295" s="31">
        <v>67</v>
      </c>
      <c r="B295" t="str">
        <f>IFERROR(IF(COUNTIF($A$2:A295, A295) = 1, A295, "")," ")</f>
        <v/>
      </c>
      <c r="C295" t="str">
        <f>IFERROR(INDEX($A$2:$A$10, MATCH(0, COUNTIF($C$1:C294, $A$2:$A$10), 0)), "")</f>
        <v/>
      </c>
    </row>
    <row r="296" spans="1:3" x14ac:dyDescent="0.3">
      <c r="A296" s="31">
        <v>44</v>
      </c>
      <c r="B296" t="str">
        <f>IFERROR(IF(COUNTIF($A$2:A296, A296) = 1, A296, "")," ")</f>
        <v/>
      </c>
      <c r="C296" t="str">
        <f>IFERROR(INDEX($A$2:$A$10, MATCH(0, COUNTIF($C$1:C295, $A$2:$A$10), 0)), "")</f>
        <v/>
      </c>
    </row>
    <row r="297" spans="1:3" x14ac:dyDescent="0.3">
      <c r="A297" s="31">
        <v>63</v>
      </c>
      <c r="B297" t="str">
        <f>IFERROR(IF(COUNTIF($A$2:A297, A297) = 1, A297, "")," ")</f>
        <v/>
      </c>
      <c r="C297" t="str">
        <f>IFERROR(INDEX($A$2:$A$10, MATCH(0, COUNTIF($C$1:C296, $A$2:$A$10), 0)), "")</f>
        <v/>
      </c>
    </row>
    <row r="298" spans="1:3" x14ac:dyDescent="0.3">
      <c r="A298" s="31">
        <v>63</v>
      </c>
      <c r="B298" t="str">
        <f>IFERROR(IF(COUNTIF($A$2:A298, A298) = 1, A298, "")," ")</f>
        <v/>
      </c>
      <c r="C298" t="str">
        <f>IFERROR(INDEX($A$2:$A$10, MATCH(0, COUNTIF($C$1:C297, $A$2:$A$10), 0)), "")</f>
        <v/>
      </c>
    </row>
    <row r="299" spans="1:3" x14ac:dyDescent="0.3">
      <c r="A299" s="31">
        <v>59</v>
      </c>
      <c r="B299" t="str">
        <f>IFERROR(IF(COUNTIF($A$2:A299, A299) = 1, A299, "")," ")</f>
        <v/>
      </c>
      <c r="C299" t="str">
        <f>IFERROR(INDEX($A$2:$A$10, MATCH(0, COUNTIF($C$1:C298, $A$2:$A$10), 0)), "")</f>
        <v/>
      </c>
    </row>
    <row r="300" spans="1:3" x14ac:dyDescent="0.3">
      <c r="A300" s="31">
        <v>57</v>
      </c>
      <c r="B300" t="str">
        <f>IFERROR(IF(COUNTIF($A$2:A300, A300) = 1, A300, "")," ")</f>
        <v/>
      </c>
      <c r="C300" t="str">
        <f>IFERROR(INDEX($A$2:$A$10, MATCH(0, COUNTIF($C$1:C299, $A$2:$A$10), 0)), "")</f>
        <v/>
      </c>
    </row>
    <row r="301" spans="1:3" x14ac:dyDescent="0.3">
      <c r="A301" s="31">
        <v>45</v>
      </c>
      <c r="B301" t="str">
        <f>IFERROR(IF(COUNTIF($A$2:A301, A301) = 1, A301, "")," ")</f>
        <v/>
      </c>
      <c r="C301" t="str">
        <f>IFERROR(INDEX($A$2:$A$10, MATCH(0, COUNTIF($C$1:C300, $A$2:$A$10), 0)), "")</f>
        <v/>
      </c>
    </row>
    <row r="302" spans="1:3" x14ac:dyDescent="0.3">
      <c r="A302" s="31">
        <v>68</v>
      </c>
      <c r="B302" t="str">
        <f>IFERROR(IF(COUNTIF($A$2:A302, A302) = 1, A302, "")," ")</f>
        <v/>
      </c>
      <c r="C302" t="str">
        <f>IFERROR(INDEX($A$2:$A$10, MATCH(0, COUNTIF($C$1:C301, $A$2:$A$10), 0)), "")</f>
        <v/>
      </c>
    </row>
    <row r="303" spans="1:3" x14ac:dyDescent="0.3">
      <c r="A303" s="31">
        <v>57</v>
      </c>
      <c r="B303" t="str">
        <f>IFERROR(IF(COUNTIF($A$2:A303, A303) = 1, A303, "")," ")</f>
        <v/>
      </c>
      <c r="C303" t="str">
        <f>IFERROR(INDEX($A$2:$A$10, MATCH(0, COUNTIF($C$1:C302, $A$2:$A$10), 0)), "")</f>
        <v/>
      </c>
    </row>
    <row r="304" spans="1:3" x14ac:dyDescent="0.3">
      <c r="A304" s="31">
        <v>57</v>
      </c>
      <c r="B304" t="str">
        <f>IFERROR(IF(COUNTIF($A$2:A304, A304) = 1, A304, "")," ")</f>
        <v/>
      </c>
      <c r="C304" t="str">
        <f>IFERROR(INDEX($A$2:$A$10, MATCH(0, COUNTIF($C$1:C303, $A$2:$A$10), 0)), 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Vlookup</vt:lpstr>
      <vt:lpstr>Hlookup</vt:lpstr>
      <vt:lpstr>Xlookup</vt:lpstr>
      <vt:lpstr>Picture Lookup</vt:lpstr>
      <vt:lpstr>Filter</vt:lpstr>
      <vt:lpstr>iferror</vt:lpstr>
      <vt:lpstr>&amp; Formula</vt:lpstr>
      <vt:lpstr>Textjoin</vt:lpstr>
      <vt:lpstr>Sumif</vt:lpstr>
      <vt:lpstr>Sumifs</vt:lpstr>
      <vt:lpstr>Countif</vt:lpstr>
      <vt:lpstr>Countifs</vt:lpstr>
      <vt:lpstr>Sumif with Pivot</vt:lpstr>
      <vt:lpstr>Sumiffs with Pivot</vt:lpstr>
      <vt:lpstr>Countif with Pivot</vt:lpstr>
      <vt:lpstr>Countifs with Pivot</vt:lpstr>
      <vt:lpstr>Sheet1</vt:lpstr>
      <vt:lpstr>Sheet2</vt:lpstr>
      <vt:lpstr>Unique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</dc:creator>
  <cp:lastModifiedBy>hp</cp:lastModifiedBy>
  <dcterms:created xsi:type="dcterms:W3CDTF">2023-08-17T11:42:09Z</dcterms:created>
  <dcterms:modified xsi:type="dcterms:W3CDTF">2025-02-05T07:12:39Z</dcterms:modified>
</cp:coreProperties>
</file>