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30" windowWidth="18195" windowHeight="12075"/>
  </bookViews>
  <sheets>
    <sheet name="Лист1" sheetId="1" r:id="rId1"/>
  </sheets>
  <calcPr calcId="125725"/>
</workbook>
</file>

<file path=xl/calcChain.xml><?xml version="1.0" encoding="utf-8"?>
<calcChain xmlns="http://schemas.openxmlformats.org/spreadsheetml/2006/main">
  <c r="E57" i="1"/>
  <c r="J57"/>
  <c r="K57"/>
  <c r="L57"/>
  <c r="M57"/>
  <c r="L3"/>
  <c r="L4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L47"/>
  <c r="L48"/>
  <c r="L49"/>
  <c r="L50"/>
  <c r="L51"/>
  <c r="L52"/>
  <c r="L53"/>
  <c r="L54"/>
  <c r="L55"/>
  <c r="L56"/>
  <c r="L2"/>
  <c r="K3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2"/>
  <c r="J3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2"/>
  <c r="F57"/>
  <c r="G57"/>
  <c r="H57"/>
  <c r="E56"/>
  <c r="F56" s="1"/>
  <c r="E55"/>
  <c r="F55" s="1"/>
  <c r="G55"/>
  <c r="H55"/>
  <c r="M55"/>
  <c r="E54"/>
  <c r="F54" s="1"/>
  <c r="H54"/>
  <c r="M54"/>
  <c r="E53"/>
  <c r="F53" s="1"/>
  <c r="G53"/>
  <c r="H53"/>
  <c r="M53"/>
  <c r="E52"/>
  <c r="F52" s="1"/>
  <c r="G52"/>
  <c r="H52"/>
  <c r="M52"/>
  <c r="E51"/>
  <c r="F51" s="1"/>
  <c r="H51"/>
  <c r="M51"/>
  <c r="E50"/>
  <c r="F50" s="1"/>
  <c r="G50"/>
  <c r="H50"/>
  <c r="M50"/>
  <c r="E49"/>
  <c r="F49" s="1"/>
  <c r="G49"/>
  <c r="H49"/>
  <c r="M49"/>
  <c r="E48"/>
  <c r="F48" s="1"/>
  <c r="G48"/>
  <c r="H48"/>
  <c r="M48"/>
  <c r="E47"/>
  <c r="F47" s="1"/>
  <c r="M47"/>
  <c r="E46"/>
  <c r="F46" s="1"/>
  <c r="G46"/>
  <c r="H46"/>
  <c r="M46"/>
  <c r="E45"/>
  <c r="F45" s="1"/>
  <c r="H45"/>
  <c r="M45"/>
  <c r="E44"/>
  <c r="F44" s="1"/>
  <c r="G44"/>
  <c r="H44"/>
  <c r="M44"/>
  <c r="E43"/>
  <c r="F43" s="1"/>
  <c r="H43"/>
  <c r="M43"/>
  <c r="M56" l="1"/>
  <c r="H56"/>
  <c r="G56"/>
  <c r="G54"/>
  <c r="G51"/>
  <c r="H47"/>
  <c r="G47"/>
  <c r="G45"/>
  <c r="G43"/>
  <c r="E42"/>
  <c r="F42" s="1"/>
  <c r="H42"/>
  <c r="M42"/>
  <c r="E41"/>
  <c r="F41" s="1"/>
  <c r="G41"/>
  <c r="H41"/>
  <c r="M41"/>
  <c r="E40"/>
  <c r="F40" s="1"/>
  <c r="H40"/>
  <c r="M40"/>
  <c r="E39"/>
  <c r="F39" s="1"/>
  <c r="H39"/>
  <c r="M39"/>
  <c r="E38"/>
  <c r="F38" s="1"/>
  <c r="H38"/>
  <c r="M38"/>
  <c r="E37"/>
  <c r="F37" s="1"/>
  <c r="G37"/>
  <c r="H37"/>
  <c r="M37"/>
  <c r="E36"/>
  <c r="F36" s="1"/>
  <c r="G36"/>
  <c r="H36"/>
  <c r="M36"/>
  <c r="E35"/>
  <c r="F35" s="1"/>
  <c r="M35"/>
  <c r="E34"/>
  <c r="F34"/>
  <c r="G34"/>
  <c r="H34"/>
  <c r="M34"/>
  <c r="E33"/>
  <c r="F33" s="1"/>
  <c r="H33"/>
  <c r="M33"/>
  <c r="E32"/>
  <c r="F32"/>
  <c r="G32"/>
  <c r="H32"/>
  <c r="M32"/>
  <c r="E31"/>
  <c r="F31" s="1"/>
  <c r="H31"/>
  <c r="M31"/>
  <c r="E30"/>
  <c r="F30" s="1"/>
  <c r="G42" l="1"/>
  <c r="G40"/>
  <c r="G39"/>
  <c r="G38"/>
  <c r="H35"/>
  <c r="G35"/>
  <c r="G33"/>
  <c r="G31"/>
  <c r="M30"/>
  <c r="H30"/>
  <c r="G30"/>
  <c r="M3" l="1"/>
  <c r="M4"/>
  <c r="M5"/>
  <c r="M6"/>
  <c r="M7"/>
  <c r="M8"/>
  <c r="M9"/>
  <c r="M10"/>
  <c r="M11"/>
  <c r="M12"/>
  <c r="M13"/>
  <c r="M14"/>
  <c r="M15"/>
  <c r="M16"/>
  <c r="M17"/>
  <c r="M18"/>
  <c r="M19"/>
  <c r="M20"/>
  <c r="M21"/>
  <c r="M22"/>
  <c r="M23"/>
  <c r="M24"/>
  <c r="M25"/>
  <c r="M26"/>
  <c r="M27"/>
  <c r="M28"/>
  <c r="M29"/>
  <c r="M2"/>
  <c r="E3" l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2"/>
  <c r="H2" l="1"/>
  <c r="G2"/>
  <c r="F2"/>
  <c r="F28"/>
  <c r="G28"/>
  <c r="H28"/>
  <c r="F26"/>
  <c r="G26"/>
  <c r="H26"/>
  <c r="F24"/>
  <c r="G24"/>
  <c r="H24"/>
  <c r="F22"/>
  <c r="G22"/>
  <c r="H22"/>
  <c r="F20"/>
  <c r="G20"/>
  <c r="H20"/>
  <c r="F18"/>
  <c r="G18"/>
  <c r="H18"/>
  <c r="F16"/>
  <c r="G16"/>
  <c r="H16"/>
  <c r="F14"/>
  <c r="G14"/>
  <c r="H14"/>
  <c r="F12"/>
  <c r="G12"/>
  <c r="H12"/>
  <c r="F10"/>
  <c r="G10"/>
  <c r="H10"/>
  <c r="F8"/>
  <c r="G8"/>
  <c r="H8"/>
  <c r="F6"/>
  <c r="G6"/>
  <c r="H6"/>
  <c r="F4"/>
  <c r="G4"/>
  <c r="H4"/>
  <c r="G29"/>
  <c r="F29"/>
  <c r="H29"/>
  <c r="G27"/>
  <c r="F27"/>
  <c r="H27"/>
  <c r="G25"/>
  <c r="F25"/>
  <c r="H25"/>
  <c r="G23"/>
  <c r="F23"/>
  <c r="H23"/>
  <c r="G21"/>
  <c r="F21"/>
  <c r="H21"/>
  <c r="G19"/>
  <c r="F19"/>
  <c r="H19"/>
  <c r="G17"/>
  <c r="F17"/>
  <c r="H17"/>
  <c r="G15"/>
  <c r="F15"/>
  <c r="H15"/>
  <c r="G13"/>
  <c r="F13"/>
  <c r="H13"/>
  <c r="G11"/>
  <c r="F11"/>
  <c r="H11"/>
  <c r="G9"/>
  <c r="F9"/>
  <c r="H9"/>
  <c r="G7"/>
  <c r="F7"/>
  <c r="H7"/>
  <c r="G5"/>
  <c r="F5"/>
  <c r="H5"/>
  <c r="G3"/>
  <c r="F3"/>
  <c r="H3"/>
</calcChain>
</file>

<file path=xl/sharedStrings.xml><?xml version="1.0" encoding="utf-8"?>
<sst xmlns="http://schemas.openxmlformats.org/spreadsheetml/2006/main" count="13" uniqueCount="13">
  <si>
    <t>Дата</t>
  </si>
  <si>
    <t>Б</t>
  </si>
  <si>
    <t>Ж</t>
  </si>
  <si>
    <t>У</t>
  </si>
  <si>
    <t>Кал</t>
  </si>
  <si>
    <t>%Б</t>
  </si>
  <si>
    <t>%Ж</t>
  </si>
  <si>
    <t>%У</t>
  </si>
  <si>
    <t>Вес,кг</t>
  </si>
  <si>
    <t>ΔБ</t>
  </si>
  <si>
    <t>ΔЖ</t>
  </si>
  <si>
    <t>ΔУ</t>
  </si>
  <si>
    <t>Δкал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</si>
</sst>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2" borderId="1" xfId="0" applyNumberFormat="1" applyFill="1" applyBorder="1"/>
    <xf numFmtId="0" fontId="0" fillId="2" borderId="1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4" fontId="0" fillId="0" borderId="4" xfId="0" applyNumberFormat="1" applyBorder="1"/>
    <xf numFmtId="0" fontId="0" fillId="0" borderId="4" xfId="0" applyBorder="1" applyAlignment="1">
      <alignment horizontal="center"/>
    </xf>
    <xf numFmtId="1" fontId="0" fillId="0" borderId="4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4" fontId="0" fillId="0" borderId="3" xfId="0" applyNumberFormat="1" applyBorder="1"/>
    <xf numFmtId="0" fontId="0" fillId="0" borderId="3" xfId="0" applyBorder="1" applyAlignment="1">
      <alignment horizontal="center"/>
    </xf>
    <xf numFmtId="1" fontId="0" fillId="0" borderId="3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lineChart>
        <c:grouping val="standard"/>
        <c:ser>
          <c:idx val="0"/>
          <c:order val="0"/>
          <c:tx>
            <c:strRef>
              <c:f>Лист1!$F$1</c:f>
              <c:strCache>
                <c:ptCount val="1"/>
                <c:pt idx="0">
                  <c:v>%Б</c:v>
                </c:pt>
              </c:strCache>
            </c:strRef>
          </c:tx>
          <c:marker>
            <c:symbol val="none"/>
          </c:marker>
          <c:trendline>
            <c:trendlineType val="exp"/>
          </c:trendline>
          <c:cat>
            <c:numRef>
              <c:f>Лист1!$A$2:$A$35</c:f>
              <c:numCache>
                <c:formatCode>dd/mm/yyyy</c:formatCode>
                <c:ptCount val="34"/>
                <c:pt idx="0">
                  <c:v>43556</c:v>
                </c:pt>
                <c:pt idx="1">
                  <c:v>43557</c:v>
                </c:pt>
                <c:pt idx="2">
                  <c:v>43558</c:v>
                </c:pt>
                <c:pt idx="3">
                  <c:v>43559</c:v>
                </c:pt>
                <c:pt idx="4">
                  <c:v>43560</c:v>
                </c:pt>
                <c:pt idx="5">
                  <c:v>43561</c:v>
                </c:pt>
                <c:pt idx="6">
                  <c:v>43562</c:v>
                </c:pt>
                <c:pt idx="7">
                  <c:v>43563</c:v>
                </c:pt>
                <c:pt idx="8">
                  <c:v>43564</c:v>
                </c:pt>
                <c:pt idx="9">
                  <c:v>43565</c:v>
                </c:pt>
                <c:pt idx="10">
                  <c:v>43566</c:v>
                </c:pt>
                <c:pt idx="11">
                  <c:v>43567</c:v>
                </c:pt>
                <c:pt idx="12">
                  <c:v>43568</c:v>
                </c:pt>
                <c:pt idx="13">
                  <c:v>43569</c:v>
                </c:pt>
                <c:pt idx="14">
                  <c:v>43570</c:v>
                </c:pt>
                <c:pt idx="15">
                  <c:v>43571</c:v>
                </c:pt>
                <c:pt idx="16">
                  <c:v>43572</c:v>
                </c:pt>
                <c:pt idx="17">
                  <c:v>43573</c:v>
                </c:pt>
                <c:pt idx="18">
                  <c:v>43574</c:v>
                </c:pt>
                <c:pt idx="19">
                  <c:v>43575</c:v>
                </c:pt>
                <c:pt idx="20">
                  <c:v>43576</c:v>
                </c:pt>
                <c:pt idx="21">
                  <c:v>43577</c:v>
                </c:pt>
                <c:pt idx="22">
                  <c:v>43578</c:v>
                </c:pt>
                <c:pt idx="23">
                  <c:v>43579</c:v>
                </c:pt>
                <c:pt idx="24">
                  <c:v>43580</c:v>
                </c:pt>
                <c:pt idx="25">
                  <c:v>43581</c:v>
                </c:pt>
                <c:pt idx="26">
                  <c:v>43582</c:v>
                </c:pt>
                <c:pt idx="27">
                  <c:v>43583</c:v>
                </c:pt>
                <c:pt idx="28">
                  <c:v>43584</c:v>
                </c:pt>
                <c:pt idx="29">
                  <c:v>43585</c:v>
                </c:pt>
                <c:pt idx="30">
                  <c:v>43586</c:v>
                </c:pt>
                <c:pt idx="31">
                  <c:v>43587</c:v>
                </c:pt>
                <c:pt idx="32">
                  <c:v>43588</c:v>
                </c:pt>
                <c:pt idx="33">
                  <c:v>43589</c:v>
                </c:pt>
              </c:numCache>
            </c:numRef>
          </c:cat>
          <c:val>
            <c:numRef>
              <c:f>Лист1!$F$2:$F$35</c:f>
              <c:numCache>
                <c:formatCode>0</c:formatCode>
                <c:ptCount val="34"/>
                <c:pt idx="0">
                  <c:v>13.218645246979952</c:v>
                </c:pt>
                <c:pt idx="1">
                  <c:v>20.929259104227711</c:v>
                </c:pt>
                <c:pt idx="2">
                  <c:v>10.47708138447147</c:v>
                </c:pt>
                <c:pt idx="3">
                  <c:v>12.048192771084338</c:v>
                </c:pt>
                <c:pt idx="4">
                  <c:v>13.862289101687185</c:v>
                </c:pt>
                <c:pt idx="5">
                  <c:v>15.529411764705884</c:v>
                </c:pt>
                <c:pt idx="6">
                  <c:v>14.135021097046414</c:v>
                </c:pt>
                <c:pt idx="7">
                  <c:v>16.333622936576887</c:v>
                </c:pt>
                <c:pt idx="8">
                  <c:v>15.67732115677321</c:v>
                </c:pt>
                <c:pt idx="9">
                  <c:v>12.85097192224622</c:v>
                </c:pt>
                <c:pt idx="10">
                  <c:v>18.118869013271784</c:v>
                </c:pt>
                <c:pt idx="11">
                  <c:v>16.218012628780325</c:v>
                </c:pt>
                <c:pt idx="12">
                  <c:v>13.522650439486139</c:v>
                </c:pt>
                <c:pt idx="13">
                  <c:v>14.641842852634902</c:v>
                </c:pt>
                <c:pt idx="14">
                  <c:v>13.875917278185456</c:v>
                </c:pt>
                <c:pt idx="15">
                  <c:v>13.962508080155139</c:v>
                </c:pt>
                <c:pt idx="16">
                  <c:v>19.784656796769852</c:v>
                </c:pt>
                <c:pt idx="17">
                  <c:v>16.320885200553249</c:v>
                </c:pt>
                <c:pt idx="18">
                  <c:v>17.554858934169278</c:v>
                </c:pt>
                <c:pt idx="19">
                  <c:v>15.874101950051317</c:v>
                </c:pt>
                <c:pt idx="20">
                  <c:v>14.915966386554622</c:v>
                </c:pt>
                <c:pt idx="21">
                  <c:v>14.988290398126464</c:v>
                </c:pt>
                <c:pt idx="22">
                  <c:v>17.78496362166532</c:v>
                </c:pt>
                <c:pt idx="23">
                  <c:v>11.76470588235294</c:v>
                </c:pt>
                <c:pt idx="24">
                  <c:v>14.991482112436117</c:v>
                </c:pt>
                <c:pt idx="25">
                  <c:v>15.283842794759824</c:v>
                </c:pt>
                <c:pt idx="26">
                  <c:v>12.351945854483926</c:v>
                </c:pt>
                <c:pt idx="27">
                  <c:v>17.236662106703147</c:v>
                </c:pt>
                <c:pt idx="28">
                  <c:v>15.520762423417292</c:v>
                </c:pt>
                <c:pt idx="29">
                  <c:v>14.046822742474916</c:v>
                </c:pt>
                <c:pt idx="30">
                  <c:v>20.089439284485724</c:v>
                </c:pt>
                <c:pt idx="31">
                  <c:v>21.151832460732983</c:v>
                </c:pt>
                <c:pt idx="32">
                  <c:v>16.064257028112451</c:v>
                </c:pt>
                <c:pt idx="33">
                  <c:v>12.94176207068193</c:v>
                </c:pt>
              </c:numCache>
            </c:numRef>
          </c:val>
        </c:ser>
        <c:ser>
          <c:idx val="1"/>
          <c:order val="1"/>
          <c:tx>
            <c:strRef>
              <c:f>Лист1!$G$1</c:f>
              <c:strCache>
                <c:ptCount val="1"/>
                <c:pt idx="0">
                  <c:v>%Ж</c:v>
                </c:pt>
              </c:strCache>
            </c:strRef>
          </c:tx>
          <c:marker>
            <c:symbol val="none"/>
          </c:marker>
          <c:trendline>
            <c:trendlineType val="exp"/>
          </c:trendline>
          <c:cat>
            <c:numRef>
              <c:f>Лист1!$A$2:$A$35</c:f>
              <c:numCache>
                <c:formatCode>dd/mm/yyyy</c:formatCode>
                <c:ptCount val="34"/>
                <c:pt idx="0">
                  <c:v>43556</c:v>
                </c:pt>
                <c:pt idx="1">
                  <c:v>43557</c:v>
                </c:pt>
                <c:pt idx="2">
                  <c:v>43558</c:v>
                </c:pt>
                <c:pt idx="3">
                  <c:v>43559</c:v>
                </c:pt>
                <c:pt idx="4">
                  <c:v>43560</c:v>
                </c:pt>
                <c:pt idx="5">
                  <c:v>43561</c:v>
                </c:pt>
                <c:pt idx="6">
                  <c:v>43562</c:v>
                </c:pt>
                <c:pt idx="7">
                  <c:v>43563</c:v>
                </c:pt>
                <c:pt idx="8">
                  <c:v>43564</c:v>
                </c:pt>
                <c:pt idx="9">
                  <c:v>43565</c:v>
                </c:pt>
                <c:pt idx="10">
                  <c:v>43566</c:v>
                </c:pt>
                <c:pt idx="11">
                  <c:v>43567</c:v>
                </c:pt>
                <c:pt idx="12">
                  <c:v>43568</c:v>
                </c:pt>
                <c:pt idx="13">
                  <c:v>43569</c:v>
                </c:pt>
                <c:pt idx="14">
                  <c:v>43570</c:v>
                </c:pt>
                <c:pt idx="15">
                  <c:v>43571</c:v>
                </c:pt>
                <c:pt idx="16">
                  <c:v>43572</c:v>
                </c:pt>
                <c:pt idx="17">
                  <c:v>43573</c:v>
                </c:pt>
                <c:pt idx="18">
                  <c:v>43574</c:v>
                </c:pt>
                <c:pt idx="19">
                  <c:v>43575</c:v>
                </c:pt>
                <c:pt idx="20">
                  <c:v>43576</c:v>
                </c:pt>
                <c:pt idx="21">
                  <c:v>43577</c:v>
                </c:pt>
                <c:pt idx="22">
                  <c:v>43578</c:v>
                </c:pt>
                <c:pt idx="23">
                  <c:v>43579</c:v>
                </c:pt>
                <c:pt idx="24">
                  <c:v>43580</c:v>
                </c:pt>
                <c:pt idx="25">
                  <c:v>43581</c:v>
                </c:pt>
                <c:pt idx="26">
                  <c:v>43582</c:v>
                </c:pt>
                <c:pt idx="27">
                  <c:v>43583</c:v>
                </c:pt>
                <c:pt idx="28">
                  <c:v>43584</c:v>
                </c:pt>
                <c:pt idx="29">
                  <c:v>43585</c:v>
                </c:pt>
                <c:pt idx="30">
                  <c:v>43586</c:v>
                </c:pt>
                <c:pt idx="31">
                  <c:v>43587</c:v>
                </c:pt>
                <c:pt idx="32">
                  <c:v>43588</c:v>
                </c:pt>
                <c:pt idx="33">
                  <c:v>43589</c:v>
                </c:pt>
              </c:numCache>
            </c:numRef>
          </c:cat>
          <c:val>
            <c:numRef>
              <c:f>Лист1!$G$2:$G$35</c:f>
              <c:numCache>
                <c:formatCode>0</c:formatCode>
                <c:ptCount val="34"/>
                <c:pt idx="0">
                  <c:v>34.551894250838025</c:v>
                </c:pt>
                <c:pt idx="1">
                  <c:v>41.063206362494768</c:v>
                </c:pt>
                <c:pt idx="2">
                  <c:v>36.202057998129092</c:v>
                </c:pt>
                <c:pt idx="3">
                  <c:v>25.753012048192769</c:v>
                </c:pt>
                <c:pt idx="4">
                  <c:v>21.751025991792066</c:v>
                </c:pt>
                <c:pt idx="5">
                  <c:v>40.235294117647058</c:v>
                </c:pt>
                <c:pt idx="6">
                  <c:v>26.582278481012654</c:v>
                </c:pt>
                <c:pt idx="7">
                  <c:v>43.006081668114682</c:v>
                </c:pt>
                <c:pt idx="8">
                  <c:v>31.506849315068493</c:v>
                </c:pt>
                <c:pt idx="9">
                  <c:v>26.241900647948164</c:v>
                </c:pt>
                <c:pt idx="10">
                  <c:v>22.33121754183497</c:v>
                </c:pt>
                <c:pt idx="11">
                  <c:v>21.834496510468593</c:v>
                </c:pt>
                <c:pt idx="12">
                  <c:v>33.468559837728193</c:v>
                </c:pt>
                <c:pt idx="13">
                  <c:v>27.548122436099714</c:v>
                </c:pt>
                <c:pt idx="14">
                  <c:v>31.821214142761839</c:v>
                </c:pt>
                <c:pt idx="15">
                  <c:v>20.361990950226243</c:v>
                </c:pt>
                <c:pt idx="16">
                  <c:v>29.071332436069987</c:v>
                </c:pt>
                <c:pt idx="17">
                  <c:v>26.141078838174277</c:v>
                </c:pt>
                <c:pt idx="18">
                  <c:v>22.570532915360502</c:v>
                </c:pt>
                <c:pt idx="19">
                  <c:v>28.019158398905237</c:v>
                </c:pt>
                <c:pt idx="20">
                  <c:v>47.268907563025209</c:v>
                </c:pt>
                <c:pt idx="21">
                  <c:v>23.185011709601874</c:v>
                </c:pt>
                <c:pt idx="22">
                  <c:v>32.740501212611157</c:v>
                </c:pt>
                <c:pt idx="23">
                  <c:v>23.684210526315788</c:v>
                </c:pt>
                <c:pt idx="24">
                  <c:v>29.131175468483818</c:v>
                </c:pt>
                <c:pt idx="25">
                  <c:v>23.580786026200872</c:v>
                </c:pt>
                <c:pt idx="26">
                  <c:v>30.456852791878177</c:v>
                </c:pt>
                <c:pt idx="27">
                  <c:v>27.086183310533517</c:v>
                </c:pt>
                <c:pt idx="28">
                  <c:v>28.795098706603135</c:v>
                </c:pt>
                <c:pt idx="29">
                  <c:v>25.88628762541806</c:v>
                </c:pt>
                <c:pt idx="30">
                  <c:v>26.934984520123841</c:v>
                </c:pt>
                <c:pt idx="31">
                  <c:v>23.560209424083769</c:v>
                </c:pt>
                <c:pt idx="32">
                  <c:v>23.329682365826944</c:v>
                </c:pt>
                <c:pt idx="33">
                  <c:v>21.951219512195124</c:v>
                </c:pt>
              </c:numCache>
            </c:numRef>
          </c:val>
        </c:ser>
        <c:ser>
          <c:idx val="2"/>
          <c:order val="2"/>
          <c:tx>
            <c:strRef>
              <c:f>Лист1!$H$1</c:f>
              <c:strCache>
                <c:ptCount val="1"/>
                <c:pt idx="0">
                  <c:v>%У</c:v>
                </c:pt>
              </c:strCache>
            </c:strRef>
          </c:tx>
          <c:marker>
            <c:symbol val="none"/>
          </c:marker>
          <c:trendline>
            <c:trendlineType val="exp"/>
          </c:trendline>
          <c:cat>
            <c:numRef>
              <c:f>Лист1!$A$2:$A$35</c:f>
              <c:numCache>
                <c:formatCode>dd/mm/yyyy</c:formatCode>
                <c:ptCount val="34"/>
                <c:pt idx="0">
                  <c:v>43556</c:v>
                </c:pt>
                <c:pt idx="1">
                  <c:v>43557</c:v>
                </c:pt>
                <c:pt idx="2">
                  <c:v>43558</c:v>
                </c:pt>
                <c:pt idx="3">
                  <c:v>43559</c:v>
                </c:pt>
                <c:pt idx="4">
                  <c:v>43560</c:v>
                </c:pt>
                <c:pt idx="5">
                  <c:v>43561</c:v>
                </c:pt>
                <c:pt idx="6">
                  <c:v>43562</c:v>
                </c:pt>
                <c:pt idx="7">
                  <c:v>43563</c:v>
                </c:pt>
                <c:pt idx="8">
                  <c:v>43564</c:v>
                </c:pt>
                <c:pt idx="9">
                  <c:v>43565</c:v>
                </c:pt>
                <c:pt idx="10">
                  <c:v>43566</c:v>
                </c:pt>
                <c:pt idx="11">
                  <c:v>43567</c:v>
                </c:pt>
                <c:pt idx="12">
                  <c:v>43568</c:v>
                </c:pt>
                <c:pt idx="13">
                  <c:v>43569</c:v>
                </c:pt>
                <c:pt idx="14">
                  <c:v>43570</c:v>
                </c:pt>
                <c:pt idx="15">
                  <c:v>43571</c:v>
                </c:pt>
                <c:pt idx="16">
                  <c:v>43572</c:v>
                </c:pt>
                <c:pt idx="17">
                  <c:v>43573</c:v>
                </c:pt>
                <c:pt idx="18">
                  <c:v>43574</c:v>
                </c:pt>
                <c:pt idx="19">
                  <c:v>43575</c:v>
                </c:pt>
                <c:pt idx="20">
                  <c:v>43576</c:v>
                </c:pt>
                <c:pt idx="21">
                  <c:v>43577</c:v>
                </c:pt>
                <c:pt idx="22">
                  <c:v>43578</c:v>
                </c:pt>
                <c:pt idx="23">
                  <c:v>43579</c:v>
                </c:pt>
                <c:pt idx="24">
                  <c:v>43580</c:v>
                </c:pt>
                <c:pt idx="25">
                  <c:v>43581</c:v>
                </c:pt>
                <c:pt idx="26">
                  <c:v>43582</c:v>
                </c:pt>
                <c:pt idx="27">
                  <c:v>43583</c:v>
                </c:pt>
                <c:pt idx="28">
                  <c:v>43584</c:v>
                </c:pt>
                <c:pt idx="29">
                  <c:v>43585</c:v>
                </c:pt>
                <c:pt idx="30">
                  <c:v>43586</c:v>
                </c:pt>
                <c:pt idx="31">
                  <c:v>43587</c:v>
                </c:pt>
                <c:pt idx="32">
                  <c:v>43588</c:v>
                </c:pt>
                <c:pt idx="33">
                  <c:v>43589</c:v>
                </c:pt>
              </c:numCache>
            </c:numRef>
          </c:cat>
          <c:val>
            <c:numRef>
              <c:f>Лист1!$H$2:$H$35</c:f>
              <c:numCache>
                <c:formatCode>0</c:formatCode>
                <c:ptCount val="34"/>
                <c:pt idx="0">
                  <c:v>52.229460502182022</c:v>
                </c:pt>
                <c:pt idx="1">
                  <c:v>38.007534533277521</c:v>
                </c:pt>
                <c:pt idx="2">
                  <c:v>53.320860617399433</c:v>
                </c:pt>
                <c:pt idx="3">
                  <c:v>62.19879518072289</c:v>
                </c:pt>
                <c:pt idx="4">
                  <c:v>64.386684906520756</c:v>
                </c:pt>
                <c:pt idx="5">
                  <c:v>44.235294117647058</c:v>
                </c:pt>
                <c:pt idx="6">
                  <c:v>59.282700421940923</c:v>
                </c:pt>
                <c:pt idx="7">
                  <c:v>40.660295395308424</c:v>
                </c:pt>
                <c:pt idx="8">
                  <c:v>52.815829528158297</c:v>
                </c:pt>
                <c:pt idx="9">
                  <c:v>60.90712742980562</c:v>
                </c:pt>
                <c:pt idx="10">
                  <c:v>59.549913444893242</c:v>
                </c:pt>
                <c:pt idx="11">
                  <c:v>61.947490860751074</c:v>
                </c:pt>
                <c:pt idx="12">
                  <c:v>53.008789722785664</c:v>
                </c:pt>
                <c:pt idx="13">
                  <c:v>57.810034711265381</c:v>
                </c:pt>
                <c:pt idx="14">
                  <c:v>54.302868579052699</c:v>
                </c:pt>
                <c:pt idx="15">
                  <c:v>65.675500969618611</c:v>
                </c:pt>
                <c:pt idx="16">
                  <c:v>51.144010767160161</c:v>
                </c:pt>
                <c:pt idx="17">
                  <c:v>57.53803596127247</c:v>
                </c:pt>
                <c:pt idx="18">
                  <c:v>59.874608150470223</c:v>
                </c:pt>
                <c:pt idx="19">
                  <c:v>56.106739651043448</c:v>
                </c:pt>
                <c:pt idx="20">
                  <c:v>37.815126050420169</c:v>
                </c:pt>
                <c:pt idx="21">
                  <c:v>61.826697892271667</c:v>
                </c:pt>
                <c:pt idx="22">
                  <c:v>49.474535165723523</c:v>
                </c:pt>
                <c:pt idx="23">
                  <c:v>64.551083591331277</c:v>
                </c:pt>
                <c:pt idx="24">
                  <c:v>55.877342419080065</c:v>
                </c:pt>
                <c:pt idx="25">
                  <c:v>61.135371179039296</c:v>
                </c:pt>
                <c:pt idx="26">
                  <c:v>57.191201353637901</c:v>
                </c:pt>
                <c:pt idx="27">
                  <c:v>55.677154582763336</c:v>
                </c:pt>
                <c:pt idx="28">
                  <c:v>55.684138869979584</c:v>
                </c:pt>
                <c:pt idx="29">
                  <c:v>60.066889632107021</c:v>
                </c:pt>
                <c:pt idx="30">
                  <c:v>52.975576195390438</c:v>
                </c:pt>
                <c:pt idx="31">
                  <c:v>55.287958115183244</c:v>
                </c:pt>
                <c:pt idx="32">
                  <c:v>60.606060606060609</c:v>
                </c:pt>
                <c:pt idx="33">
                  <c:v>65.107018417122944</c:v>
                </c:pt>
              </c:numCache>
            </c:numRef>
          </c:val>
        </c:ser>
        <c:marker val="1"/>
        <c:axId val="61068032"/>
        <c:axId val="61069568"/>
      </c:lineChart>
      <c:dateAx>
        <c:axId val="61068032"/>
        <c:scaling>
          <c:orientation val="minMax"/>
        </c:scaling>
        <c:axPos val="b"/>
        <c:majorGridlines/>
        <c:numFmt formatCode="dd/mm/yyyy" sourceLinked="1"/>
        <c:tickLblPos val="nextTo"/>
        <c:crossAx val="61069568"/>
        <c:crosses val="autoZero"/>
        <c:auto val="1"/>
        <c:lblOffset val="100"/>
        <c:baseTimeUnit val="days"/>
      </c:dateAx>
      <c:valAx>
        <c:axId val="61069568"/>
        <c:scaling>
          <c:orientation val="minMax"/>
        </c:scaling>
        <c:axPos val="l"/>
        <c:minorGridlines/>
        <c:numFmt formatCode="0" sourceLinked="1"/>
        <c:majorTickMark val="cross"/>
        <c:minorTickMark val="cross"/>
        <c:tickLblPos val="nextTo"/>
        <c:crossAx val="61068032"/>
        <c:crosses val="autoZero"/>
        <c:crossBetween val="between"/>
        <c:majorUnit val="10"/>
        <c:minorUnit val="2"/>
      </c:valAx>
    </c:plotArea>
    <c:plotVisOnly val="1"/>
    <c:dispBlanksAs val="gap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areaChart>
        <c:grouping val="percentStacked"/>
        <c:ser>
          <c:idx val="5"/>
          <c:order val="0"/>
          <c:tx>
            <c:strRef>
              <c:f>Лист1!$F$1</c:f>
              <c:strCache>
                <c:ptCount val="1"/>
                <c:pt idx="0">
                  <c:v>%Б</c:v>
                </c:pt>
              </c:strCache>
            </c:strRef>
          </c:tx>
          <c:cat>
            <c:numRef>
              <c:f>Лист1!$A$2:$A$35</c:f>
              <c:numCache>
                <c:formatCode>dd/mm/yyyy</c:formatCode>
                <c:ptCount val="34"/>
                <c:pt idx="0">
                  <c:v>43556</c:v>
                </c:pt>
                <c:pt idx="1">
                  <c:v>43557</c:v>
                </c:pt>
                <c:pt idx="2">
                  <c:v>43558</c:v>
                </c:pt>
                <c:pt idx="3">
                  <c:v>43559</c:v>
                </c:pt>
                <c:pt idx="4">
                  <c:v>43560</c:v>
                </c:pt>
                <c:pt idx="5">
                  <c:v>43561</c:v>
                </c:pt>
                <c:pt idx="6">
                  <c:v>43562</c:v>
                </c:pt>
                <c:pt idx="7">
                  <c:v>43563</c:v>
                </c:pt>
                <c:pt idx="8">
                  <c:v>43564</c:v>
                </c:pt>
                <c:pt idx="9">
                  <c:v>43565</c:v>
                </c:pt>
                <c:pt idx="10">
                  <c:v>43566</c:v>
                </c:pt>
                <c:pt idx="11">
                  <c:v>43567</c:v>
                </c:pt>
                <c:pt idx="12">
                  <c:v>43568</c:v>
                </c:pt>
                <c:pt idx="13">
                  <c:v>43569</c:v>
                </c:pt>
                <c:pt idx="14">
                  <c:v>43570</c:v>
                </c:pt>
                <c:pt idx="15">
                  <c:v>43571</c:v>
                </c:pt>
                <c:pt idx="16">
                  <c:v>43572</c:v>
                </c:pt>
                <c:pt idx="17">
                  <c:v>43573</c:v>
                </c:pt>
                <c:pt idx="18">
                  <c:v>43574</c:v>
                </c:pt>
                <c:pt idx="19">
                  <c:v>43575</c:v>
                </c:pt>
                <c:pt idx="20">
                  <c:v>43576</c:v>
                </c:pt>
                <c:pt idx="21">
                  <c:v>43577</c:v>
                </c:pt>
                <c:pt idx="22">
                  <c:v>43578</c:v>
                </c:pt>
                <c:pt idx="23">
                  <c:v>43579</c:v>
                </c:pt>
                <c:pt idx="24">
                  <c:v>43580</c:v>
                </c:pt>
                <c:pt idx="25">
                  <c:v>43581</c:v>
                </c:pt>
                <c:pt idx="26">
                  <c:v>43582</c:v>
                </c:pt>
                <c:pt idx="27">
                  <c:v>43583</c:v>
                </c:pt>
                <c:pt idx="28">
                  <c:v>43584</c:v>
                </c:pt>
                <c:pt idx="29">
                  <c:v>43585</c:v>
                </c:pt>
                <c:pt idx="30">
                  <c:v>43586</c:v>
                </c:pt>
                <c:pt idx="31">
                  <c:v>43587</c:v>
                </c:pt>
                <c:pt idx="32">
                  <c:v>43588</c:v>
                </c:pt>
                <c:pt idx="33">
                  <c:v>43589</c:v>
                </c:pt>
              </c:numCache>
            </c:numRef>
          </c:cat>
          <c:val>
            <c:numRef>
              <c:f>Лист1!$F$2:$F$57</c:f>
              <c:numCache>
                <c:formatCode>0</c:formatCode>
                <c:ptCount val="56"/>
                <c:pt idx="0">
                  <c:v>13.218645246979952</c:v>
                </c:pt>
                <c:pt idx="1">
                  <c:v>20.929259104227711</c:v>
                </c:pt>
                <c:pt idx="2">
                  <c:v>10.47708138447147</c:v>
                </c:pt>
                <c:pt idx="3">
                  <c:v>12.048192771084338</c:v>
                </c:pt>
                <c:pt idx="4">
                  <c:v>13.862289101687185</c:v>
                </c:pt>
                <c:pt idx="5">
                  <c:v>15.529411764705884</c:v>
                </c:pt>
                <c:pt idx="6">
                  <c:v>14.135021097046414</c:v>
                </c:pt>
                <c:pt idx="7">
                  <c:v>16.333622936576887</c:v>
                </c:pt>
                <c:pt idx="8">
                  <c:v>15.67732115677321</c:v>
                </c:pt>
                <c:pt idx="9">
                  <c:v>12.85097192224622</c:v>
                </c:pt>
                <c:pt idx="10">
                  <c:v>18.118869013271784</c:v>
                </c:pt>
                <c:pt idx="11">
                  <c:v>16.218012628780325</c:v>
                </c:pt>
                <c:pt idx="12">
                  <c:v>13.522650439486139</c:v>
                </c:pt>
                <c:pt idx="13">
                  <c:v>14.641842852634902</c:v>
                </c:pt>
                <c:pt idx="14">
                  <c:v>13.875917278185456</c:v>
                </c:pt>
                <c:pt idx="15">
                  <c:v>13.962508080155139</c:v>
                </c:pt>
                <c:pt idx="16">
                  <c:v>19.784656796769852</c:v>
                </c:pt>
                <c:pt idx="17">
                  <c:v>16.320885200553249</c:v>
                </c:pt>
                <c:pt idx="18">
                  <c:v>17.554858934169278</c:v>
                </c:pt>
                <c:pt idx="19">
                  <c:v>15.874101950051317</c:v>
                </c:pt>
                <c:pt idx="20">
                  <c:v>14.915966386554622</c:v>
                </c:pt>
                <c:pt idx="21">
                  <c:v>14.988290398126464</c:v>
                </c:pt>
                <c:pt idx="22">
                  <c:v>17.78496362166532</c:v>
                </c:pt>
                <c:pt idx="23">
                  <c:v>11.76470588235294</c:v>
                </c:pt>
                <c:pt idx="24">
                  <c:v>14.991482112436117</c:v>
                </c:pt>
                <c:pt idx="25">
                  <c:v>15.283842794759824</c:v>
                </c:pt>
                <c:pt idx="26">
                  <c:v>12.351945854483926</c:v>
                </c:pt>
                <c:pt idx="27">
                  <c:v>17.236662106703147</c:v>
                </c:pt>
                <c:pt idx="28">
                  <c:v>15.520762423417292</c:v>
                </c:pt>
                <c:pt idx="29">
                  <c:v>14.046822742474916</c:v>
                </c:pt>
                <c:pt idx="30">
                  <c:v>20.089439284485724</c:v>
                </c:pt>
                <c:pt idx="31">
                  <c:v>21.151832460732983</c:v>
                </c:pt>
                <c:pt idx="32">
                  <c:v>16.064257028112451</c:v>
                </c:pt>
                <c:pt idx="33">
                  <c:v>12.94176207068193</c:v>
                </c:pt>
                <c:pt idx="34">
                  <c:v>16.78119349005425</c:v>
                </c:pt>
                <c:pt idx="35">
                  <c:v>13.818860877684408</c:v>
                </c:pt>
                <c:pt idx="36">
                  <c:v>10.87866108786611</c:v>
                </c:pt>
                <c:pt idx="37">
                  <c:v>12.598425196850393</c:v>
                </c:pt>
                <c:pt idx="38">
                  <c:v>15.151515151515152</c:v>
                </c:pt>
                <c:pt idx="39">
                  <c:v>16.029143897996356</c:v>
                </c:pt>
                <c:pt idx="40">
                  <c:v>16.883116883116884</c:v>
                </c:pt>
                <c:pt idx="41">
                  <c:v>14.142165984369184</c:v>
                </c:pt>
                <c:pt idx="42">
                  <c:v>14.057507987220447</c:v>
                </c:pt>
                <c:pt idx="43">
                  <c:v>15.56420233463035</c:v>
                </c:pt>
                <c:pt idx="44">
                  <c:v>12.348993288590604</c:v>
                </c:pt>
                <c:pt idx="45">
                  <c:v>13.959917069799586</c:v>
                </c:pt>
                <c:pt idx="46">
                  <c:v>16.059067835717585</c:v>
                </c:pt>
                <c:pt idx="47">
                  <c:v>18.135283363802561</c:v>
                </c:pt>
                <c:pt idx="48">
                  <c:v>10.542635658914728</c:v>
                </c:pt>
                <c:pt idx="49">
                  <c:v>14.809782608695651</c:v>
                </c:pt>
                <c:pt idx="50">
                  <c:v>17.318255250403876</c:v>
                </c:pt>
                <c:pt idx="51">
                  <c:v>17.185554171855539</c:v>
                </c:pt>
                <c:pt idx="52">
                  <c:v>13.636363636363635</c:v>
                </c:pt>
                <c:pt idx="53">
                  <c:v>13.819825637713917</c:v>
                </c:pt>
                <c:pt idx="54">
                  <c:v>18.946350894151763</c:v>
                </c:pt>
                <c:pt idx="55">
                  <c:v>15.179823979728445</c:v>
                </c:pt>
              </c:numCache>
            </c:numRef>
          </c:val>
        </c:ser>
        <c:ser>
          <c:idx val="6"/>
          <c:order val="1"/>
          <c:tx>
            <c:strRef>
              <c:f>Лист1!$G$1</c:f>
              <c:strCache>
                <c:ptCount val="1"/>
                <c:pt idx="0">
                  <c:v>%Ж</c:v>
                </c:pt>
              </c:strCache>
            </c:strRef>
          </c:tx>
          <c:cat>
            <c:numRef>
              <c:f>Лист1!$A$2:$A$35</c:f>
              <c:numCache>
                <c:formatCode>dd/mm/yyyy</c:formatCode>
                <c:ptCount val="34"/>
                <c:pt idx="0">
                  <c:v>43556</c:v>
                </c:pt>
                <c:pt idx="1">
                  <c:v>43557</c:v>
                </c:pt>
                <c:pt idx="2">
                  <c:v>43558</c:v>
                </c:pt>
                <c:pt idx="3">
                  <c:v>43559</c:v>
                </c:pt>
                <c:pt idx="4">
                  <c:v>43560</c:v>
                </c:pt>
                <c:pt idx="5">
                  <c:v>43561</c:v>
                </c:pt>
                <c:pt idx="6">
                  <c:v>43562</c:v>
                </c:pt>
                <c:pt idx="7">
                  <c:v>43563</c:v>
                </c:pt>
                <c:pt idx="8">
                  <c:v>43564</c:v>
                </c:pt>
                <c:pt idx="9">
                  <c:v>43565</c:v>
                </c:pt>
                <c:pt idx="10">
                  <c:v>43566</c:v>
                </c:pt>
                <c:pt idx="11">
                  <c:v>43567</c:v>
                </c:pt>
                <c:pt idx="12">
                  <c:v>43568</c:v>
                </c:pt>
                <c:pt idx="13">
                  <c:v>43569</c:v>
                </c:pt>
                <c:pt idx="14">
                  <c:v>43570</c:v>
                </c:pt>
                <c:pt idx="15">
                  <c:v>43571</c:v>
                </c:pt>
                <c:pt idx="16">
                  <c:v>43572</c:v>
                </c:pt>
                <c:pt idx="17">
                  <c:v>43573</c:v>
                </c:pt>
                <c:pt idx="18">
                  <c:v>43574</c:v>
                </c:pt>
                <c:pt idx="19">
                  <c:v>43575</c:v>
                </c:pt>
                <c:pt idx="20">
                  <c:v>43576</c:v>
                </c:pt>
                <c:pt idx="21">
                  <c:v>43577</c:v>
                </c:pt>
                <c:pt idx="22">
                  <c:v>43578</c:v>
                </c:pt>
                <c:pt idx="23">
                  <c:v>43579</c:v>
                </c:pt>
                <c:pt idx="24">
                  <c:v>43580</c:v>
                </c:pt>
                <c:pt idx="25">
                  <c:v>43581</c:v>
                </c:pt>
                <c:pt idx="26">
                  <c:v>43582</c:v>
                </c:pt>
                <c:pt idx="27">
                  <c:v>43583</c:v>
                </c:pt>
                <c:pt idx="28">
                  <c:v>43584</c:v>
                </c:pt>
                <c:pt idx="29">
                  <c:v>43585</c:v>
                </c:pt>
                <c:pt idx="30">
                  <c:v>43586</c:v>
                </c:pt>
                <c:pt idx="31">
                  <c:v>43587</c:v>
                </c:pt>
                <c:pt idx="32">
                  <c:v>43588</c:v>
                </c:pt>
                <c:pt idx="33">
                  <c:v>43589</c:v>
                </c:pt>
              </c:numCache>
            </c:numRef>
          </c:cat>
          <c:val>
            <c:numRef>
              <c:f>Лист1!$G$2:$G$57</c:f>
              <c:numCache>
                <c:formatCode>0</c:formatCode>
                <c:ptCount val="56"/>
                <c:pt idx="0">
                  <c:v>34.551894250838025</c:v>
                </c:pt>
                <c:pt idx="1">
                  <c:v>41.063206362494768</c:v>
                </c:pt>
                <c:pt idx="2">
                  <c:v>36.202057998129092</c:v>
                </c:pt>
                <c:pt idx="3">
                  <c:v>25.753012048192769</c:v>
                </c:pt>
                <c:pt idx="4">
                  <c:v>21.751025991792066</c:v>
                </c:pt>
                <c:pt idx="5">
                  <c:v>40.235294117647058</c:v>
                </c:pt>
                <c:pt idx="6">
                  <c:v>26.582278481012654</c:v>
                </c:pt>
                <c:pt idx="7">
                  <c:v>43.006081668114682</c:v>
                </c:pt>
                <c:pt idx="8">
                  <c:v>31.506849315068493</c:v>
                </c:pt>
                <c:pt idx="9">
                  <c:v>26.241900647948164</c:v>
                </c:pt>
                <c:pt idx="10">
                  <c:v>22.33121754183497</c:v>
                </c:pt>
                <c:pt idx="11">
                  <c:v>21.834496510468593</c:v>
                </c:pt>
                <c:pt idx="12">
                  <c:v>33.468559837728193</c:v>
                </c:pt>
                <c:pt idx="13">
                  <c:v>27.548122436099714</c:v>
                </c:pt>
                <c:pt idx="14">
                  <c:v>31.821214142761839</c:v>
                </c:pt>
                <c:pt idx="15">
                  <c:v>20.361990950226243</c:v>
                </c:pt>
                <c:pt idx="16">
                  <c:v>29.071332436069987</c:v>
                </c:pt>
                <c:pt idx="17">
                  <c:v>26.141078838174277</c:v>
                </c:pt>
                <c:pt idx="18">
                  <c:v>22.570532915360502</c:v>
                </c:pt>
                <c:pt idx="19">
                  <c:v>28.019158398905237</c:v>
                </c:pt>
                <c:pt idx="20">
                  <c:v>47.268907563025209</c:v>
                </c:pt>
                <c:pt idx="21">
                  <c:v>23.185011709601874</c:v>
                </c:pt>
                <c:pt idx="22">
                  <c:v>32.740501212611157</c:v>
                </c:pt>
                <c:pt idx="23">
                  <c:v>23.684210526315788</c:v>
                </c:pt>
                <c:pt idx="24">
                  <c:v>29.131175468483818</c:v>
                </c:pt>
                <c:pt idx="25">
                  <c:v>23.580786026200872</c:v>
                </c:pt>
                <c:pt idx="26">
                  <c:v>30.456852791878177</c:v>
                </c:pt>
                <c:pt idx="27">
                  <c:v>27.086183310533517</c:v>
                </c:pt>
                <c:pt idx="28">
                  <c:v>28.795098706603135</c:v>
                </c:pt>
                <c:pt idx="29">
                  <c:v>25.88628762541806</c:v>
                </c:pt>
                <c:pt idx="30">
                  <c:v>26.934984520123841</c:v>
                </c:pt>
                <c:pt idx="31">
                  <c:v>23.560209424083769</c:v>
                </c:pt>
                <c:pt idx="32">
                  <c:v>23.329682365826944</c:v>
                </c:pt>
                <c:pt idx="33">
                  <c:v>21.951219512195124</c:v>
                </c:pt>
                <c:pt idx="34">
                  <c:v>26.365280289330922</c:v>
                </c:pt>
                <c:pt idx="35">
                  <c:v>59.663865546218489</c:v>
                </c:pt>
                <c:pt idx="36">
                  <c:v>42.928870292887026</c:v>
                </c:pt>
                <c:pt idx="37">
                  <c:v>51.098217985909656</c:v>
                </c:pt>
                <c:pt idx="38">
                  <c:v>46.022727272727273</c:v>
                </c:pt>
                <c:pt idx="39">
                  <c:v>22.950819672131146</c:v>
                </c:pt>
                <c:pt idx="40">
                  <c:v>33.116883116883116</c:v>
                </c:pt>
                <c:pt idx="41">
                  <c:v>34.499441756605883</c:v>
                </c:pt>
                <c:pt idx="42">
                  <c:v>34.094020994979459</c:v>
                </c:pt>
                <c:pt idx="43">
                  <c:v>21.819814426818319</c:v>
                </c:pt>
                <c:pt idx="44">
                  <c:v>25.369127516778523</c:v>
                </c:pt>
                <c:pt idx="45">
                  <c:v>29.232895646164479</c:v>
                </c:pt>
                <c:pt idx="46">
                  <c:v>26.165205353022614</c:v>
                </c:pt>
                <c:pt idx="47">
                  <c:v>28.628884826325411</c:v>
                </c:pt>
                <c:pt idx="48">
                  <c:v>36.744186046511629</c:v>
                </c:pt>
                <c:pt idx="49">
                  <c:v>26.902173913043477</c:v>
                </c:pt>
                <c:pt idx="50">
                  <c:v>26.462035541195476</c:v>
                </c:pt>
                <c:pt idx="51">
                  <c:v>23.536737235367372</c:v>
                </c:pt>
                <c:pt idx="52">
                  <c:v>26.74825174825175</c:v>
                </c:pt>
                <c:pt idx="53">
                  <c:v>27.026154342912495</c:v>
                </c:pt>
                <c:pt idx="54">
                  <c:v>23.054615756404058</c:v>
                </c:pt>
                <c:pt idx="55">
                  <c:v>27.210593511955178</c:v>
                </c:pt>
              </c:numCache>
            </c:numRef>
          </c:val>
        </c:ser>
        <c:ser>
          <c:idx val="7"/>
          <c:order val="2"/>
          <c:tx>
            <c:strRef>
              <c:f>Лист1!$H$1</c:f>
              <c:strCache>
                <c:ptCount val="1"/>
                <c:pt idx="0">
                  <c:v>%У</c:v>
                </c:pt>
              </c:strCache>
            </c:strRef>
          </c:tx>
          <c:cat>
            <c:numRef>
              <c:f>Лист1!$A$2:$A$35</c:f>
              <c:numCache>
                <c:formatCode>dd/mm/yyyy</c:formatCode>
                <c:ptCount val="34"/>
                <c:pt idx="0">
                  <c:v>43556</c:v>
                </c:pt>
                <c:pt idx="1">
                  <c:v>43557</c:v>
                </c:pt>
                <c:pt idx="2">
                  <c:v>43558</c:v>
                </c:pt>
                <c:pt idx="3">
                  <c:v>43559</c:v>
                </c:pt>
                <c:pt idx="4">
                  <c:v>43560</c:v>
                </c:pt>
                <c:pt idx="5">
                  <c:v>43561</c:v>
                </c:pt>
                <c:pt idx="6">
                  <c:v>43562</c:v>
                </c:pt>
                <c:pt idx="7">
                  <c:v>43563</c:v>
                </c:pt>
                <c:pt idx="8">
                  <c:v>43564</c:v>
                </c:pt>
                <c:pt idx="9">
                  <c:v>43565</c:v>
                </c:pt>
                <c:pt idx="10">
                  <c:v>43566</c:v>
                </c:pt>
                <c:pt idx="11">
                  <c:v>43567</c:v>
                </c:pt>
                <c:pt idx="12">
                  <c:v>43568</c:v>
                </c:pt>
                <c:pt idx="13">
                  <c:v>43569</c:v>
                </c:pt>
                <c:pt idx="14">
                  <c:v>43570</c:v>
                </c:pt>
                <c:pt idx="15">
                  <c:v>43571</c:v>
                </c:pt>
                <c:pt idx="16">
                  <c:v>43572</c:v>
                </c:pt>
                <c:pt idx="17">
                  <c:v>43573</c:v>
                </c:pt>
                <c:pt idx="18">
                  <c:v>43574</c:v>
                </c:pt>
                <c:pt idx="19">
                  <c:v>43575</c:v>
                </c:pt>
                <c:pt idx="20">
                  <c:v>43576</c:v>
                </c:pt>
                <c:pt idx="21">
                  <c:v>43577</c:v>
                </c:pt>
                <c:pt idx="22">
                  <c:v>43578</c:v>
                </c:pt>
                <c:pt idx="23">
                  <c:v>43579</c:v>
                </c:pt>
                <c:pt idx="24">
                  <c:v>43580</c:v>
                </c:pt>
                <c:pt idx="25">
                  <c:v>43581</c:v>
                </c:pt>
                <c:pt idx="26">
                  <c:v>43582</c:v>
                </c:pt>
                <c:pt idx="27">
                  <c:v>43583</c:v>
                </c:pt>
                <c:pt idx="28">
                  <c:v>43584</c:v>
                </c:pt>
                <c:pt idx="29">
                  <c:v>43585</c:v>
                </c:pt>
                <c:pt idx="30">
                  <c:v>43586</c:v>
                </c:pt>
                <c:pt idx="31">
                  <c:v>43587</c:v>
                </c:pt>
                <c:pt idx="32">
                  <c:v>43588</c:v>
                </c:pt>
                <c:pt idx="33">
                  <c:v>43589</c:v>
                </c:pt>
              </c:numCache>
            </c:numRef>
          </c:cat>
          <c:val>
            <c:numRef>
              <c:f>Лист1!$H$2:$H$57</c:f>
              <c:numCache>
                <c:formatCode>0</c:formatCode>
                <c:ptCount val="56"/>
                <c:pt idx="0">
                  <c:v>52.229460502182022</c:v>
                </c:pt>
                <c:pt idx="1">
                  <c:v>38.007534533277521</c:v>
                </c:pt>
                <c:pt idx="2">
                  <c:v>53.320860617399433</c:v>
                </c:pt>
                <c:pt idx="3">
                  <c:v>62.19879518072289</c:v>
                </c:pt>
                <c:pt idx="4">
                  <c:v>64.386684906520756</c:v>
                </c:pt>
                <c:pt idx="5">
                  <c:v>44.235294117647058</c:v>
                </c:pt>
                <c:pt idx="6">
                  <c:v>59.282700421940923</c:v>
                </c:pt>
                <c:pt idx="7">
                  <c:v>40.660295395308424</c:v>
                </c:pt>
                <c:pt idx="8">
                  <c:v>52.815829528158297</c:v>
                </c:pt>
                <c:pt idx="9">
                  <c:v>60.90712742980562</c:v>
                </c:pt>
                <c:pt idx="10">
                  <c:v>59.549913444893242</c:v>
                </c:pt>
                <c:pt idx="11">
                  <c:v>61.947490860751074</c:v>
                </c:pt>
                <c:pt idx="12">
                  <c:v>53.008789722785664</c:v>
                </c:pt>
                <c:pt idx="13">
                  <c:v>57.810034711265381</c:v>
                </c:pt>
                <c:pt idx="14">
                  <c:v>54.302868579052699</c:v>
                </c:pt>
                <c:pt idx="15">
                  <c:v>65.675500969618611</c:v>
                </c:pt>
                <c:pt idx="16">
                  <c:v>51.144010767160161</c:v>
                </c:pt>
                <c:pt idx="17">
                  <c:v>57.53803596127247</c:v>
                </c:pt>
                <c:pt idx="18">
                  <c:v>59.874608150470223</c:v>
                </c:pt>
                <c:pt idx="19">
                  <c:v>56.106739651043448</c:v>
                </c:pt>
                <c:pt idx="20">
                  <c:v>37.815126050420169</c:v>
                </c:pt>
                <c:pt idx="21">
                  <c:v>61.826697892271667</c:v>
                </c:pt>
                <c:pt idx="22">
                  <c:v>49.474535165723523</c:v>
                </c:pt>
                <c:pt idx="23">
                  <c:v>64.551083591331277</c:v>
                </c:pt>
                <c:pt idx="24">
                  <c:v>55.877342419080065</c:v>
                </c:pt>
                <c:pt idx="25">
                  <c:v>61.135371179039296</c:v>
                </c:pt>
                <c:pt idx="26">
                  <c:v>57.191201353637901</c:v>
                </c:pt>
                <c:pt idx="27">
                  <c:v>55.677154582763336</c:v>
                </c:pt>
                <c:pt idx="28">
                  <c:v>55.684138869979584</c:v>
                </c:pt>
                <c:pt idx="29">
                  <c:v>60.066889632107021</c:v>
                </c:pt>
                <c:pt idx="30">
                  <c:v>52.975576195390438</c:v>
                </c:pt>
                <c:pt idx="31">
                  <c:v>55.287958115183244</c:v>
                </c:pt>
                <c:pt idx="32">
                  <c:v>60.606060606060609</c:v>
                </c:pt>
                <c:pt idx="33">
                  <c:v>65.107018417122944</c:v>
                </c:pt>
                <c:pt idx="34">
                  <c:v>56.853526220614825</c:v>
                </c:pt>
                <c:pt idx="35">
                  <c:v>26.517273576097107</c:v>
                </c:pt>
                <c:pt idx="36">
                  <c:v>46.19246861924686</c:v>
                </c:pt>
                <c:pt idx="37">
                  <c:v>36.303356817239951</c:v>
                </c:pt>
                <c:pt idx="38">
                  <c:v>38.825757575757578</c:v>
                </c:pt>
                <c:pt idx="39">
                  <c:v>61.020036429872491</c:v>
                </c:pt>
                <c:pt idx="40">
                  <c:v>50</c:v>
                </c:pt>
                <c:pt idx="41">
                  <c:v>51.358392259024932</c:v>
                </c:pt>
                <c:pt idx="42">
                  <c:v>51.848471017800094</c:v>
                </c:pt>
                <c:pt idx="43">
                  <c:v>62.61598323855133</c:v>
                </c:pt>
                <c:pt idx="44">
                  <c:v>62.281879194630875</c:v>
                </c:pt>
                <c:pt idx="45">
                  <c:v>56.807187284035933</c:v>
                </c:pt>
                <c:pt idx="46">
                  <c:v>57.775726811259808</c:v>
                </c:pt>
                <c:pt idx="47">
                  <c:v>53.235831809872025</c:v>
                </c:pt>
                <c:pt idx="48">
                  <c:v>52.713178294573652</c:v>
                </c:pt>
                <c:pt idx="49">
                  <c:v>58.288043478260867</c:v>
                </c:pt>
                <c:pt idx="50">
                  <c:v>56.219709208400644</c:v>
                </c:pt>
                <c:pt idx="51">
                  <c:v>59.277708592777088</c:v>
                </c:pt>
                <c:pt idx="52">
                  <c:v>59.615384615384613</c:v>
                </c:pt>
                <c:pt idx="53">
                  <c:v>59.15402001937359</c:v>
                </c:pt>
                <c:pt idx="54">
                  <c:v>57.999033349444176</c:v>
                </c:pt>
                <c:pt idx="55">
                  <c:v>57.609582508316386</c:v>
                </c:pt>
              </c:numCache>
            </c:numRef>
          </c:val>
        </c:ser>
        <c:axId val="61487744"/>
        <c:axId val="61497728"/>
      </c:areaChart>
      <c:dateAx>
        <c:axId val="61487744"/>
        <c:scaling>
          <c:orientation val="minMax"/>
        </c:scaling>
        <c:axPos val="b"/>
        <c:numFmt formatCode="dd/mm/yyyy" sourceLinked="1"/>
        <c:tickLblPos val="nextTo"/>
        <c:crossAx val="61497728"/>
        <c:crosses val="autoZero"/>
        <c:auto val="1"/>
        <c:lblOffset val="100"/>
        <c:baseTimeUnit val="days"/>
      </c:dateAx>
      <c:valAx>
        <c:axId val="61497728"/>
        <c:scaling>
          <c:orientation val="minMax"/>
        </c:scaling>
        <c:axPos val="l"/>
        <c:majorGridlines/>
        <c:numFmt formatCode="0%" sourceLinked="1"/>
        <c:tickLblPos val="nextTo"/>
        <c:crossAx val="61487744"/>
        <c:crosses val="autoZero"/>
        <c:crossBetween val="midCat"/>
      </c:valAx>
    </c:plotArea>
    <c:legend>
      <c:legendPos val="r"/>
      <c:layout/>
    </c:legend>
    <c:plotVisOnly val="1"/>
    <c:dispBlanksAs val="zero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>
        <c:manualLayout>
          <c:layoutTarget val="inner"/>
          <c:xMode val="edge"/>
          <c:yMode val="edge"/>
          <c:x val="7.4376497774734679E-2"/>
          <c:y val="2.2696490158909403E-2"/>
          <c:w val="0.87402787287458628"/>
          <c:h val="0.74129568136472967"/>
        </c:manualLayout>
      </c:layout>
      <c:lineChart>
        <c:grouping val="standard"/>
        <c:ser>
          <c:idx val="1"/>
          <c:order val="0"/>
          <c:tx>
            <c:strRef>
              <c:f>Лист1!$E$1</c:f>
              <c:strCache>
                <c:ptCount val="1"/>
                <c:pt idx="0">
                  <c:v>Кал</c:v>
                </c:pt>
              </c:strCache>
            </c:strRef>
          </c:tx>
          <c:marker>
            <c:symbol val="none"/>
          </c:marker>
          <c:cat>
            <c:numRef>
              <c:f>Лист1!$A$2:$A$49</c:f>
              <c:numCache>
                <c:formatCode>dd/mm/yyyy</c:formatCode>
                <c:ptCount val="48"/>
                <c:pt idx="0">
                  <c:v>43556</c:v>
                </c:pt>
                <c:pt idx="1">
                  <c:v>43557</c:v>
                </c:pt>
                <c:pt idx="2">
                  <c:v>43558</c:v>
                </c:pt>
                <c:pt idx="3">
                  <c:v>43559</c:v>
                </c:pt>
                <c:pt idx="4">
                  <c:v>43560</c:v>
                </c:pt>
                <c:pt idx="5">
                  <c:v>43561</c:v>
                </c:pt>
                <c:pt idx="6">
                  <c:v>43562</c:v>
                </c:pt>
                <c:pt idx="7">
                  <c:v>43563</c:v>
                </c:pt>
                <c:pt idx="8">
                  <c:v>43564</c:v>
                </c:pt>
                <c:pt idx="9">
                  <c:v>43565</c:v>
                </c:pt>
                <c:pt idx="10">
                  <c:v>43566</c:v>
                </c:pt>
                <c:pt idx="11">
                  <c:v>43567</c:v>
                </c:pt>
                <c:pt idx="12">
                  <c:v>43568</c:v>
                </c:pt>
                <c:pt idx="13">
                  <c:v>43569</c:v>
                </c:pt>
                <c:pt idx="14">
                  <c:v>43570</c:v>
                </c:pt>
                <c:pt idx="15">
                  <c:v>43571</c:v>
                </c:pt>
                <c:pt idx="16">
                  <c:v>43572</c:v>
                </c:pt>
                <c:pt idx="17">
                  <c:v>43573</c:v>
                </c:pt>
                <c:pt idx="18">
                  <c:v>43574</c:v>
                </c:pt>
                <c:pt idx="19">
                  <c:v>43575</c:v>
                </c:pt>
                <c:pt idx="20">
                  <c:v>43576</c:v>
                </c:pt>
                <c:pt idx="21">
                  <c:v>43577</c:v>
                </c:pt>
                <c:pt idx="22">
                  <c:v>43578</c:v>
                </c:pt>
                <c:pt idx="23">
                  <c:v>43579</c:v>
                </c:pt>
                <c:pt idx="24">
                  <c:v>43580</c:v>
                </c:pt>
                <c:pt idx="25">
                  <c:v>43581</c:v>
                </c:pt>
                <c:pt idx="26">
                  <c:v>43582</c:v>
                </c:pt>
                <c:pt idx="27">
                  <c:v>43583</c:v>
                </c:pt>
                <c:pt idx="28">
                  <c:v>43584</c:v>
                </c:pt>
                <c:pt idx="29">
                  <c:v>43585</c:v>
                </c:pt>
                <c:pt idx="30">
                  <c:v>43586</c:v>
                </c:pt>
                <c:pt idx="31">
                  <c:v>43587</c:v>
                </c:pt>
                <c:pt idx="32">
                  <c:v>43588</c:v>
                </c:pt>
                <c:pt idx="33">
                  <c:v>43589</c:v>
                </c:pt>
                <c:pt idx="34">
                  <c:v>43590</c:v>
                </c:pt>
                <c:pt idx="35">
                  <c:v>43591</c:v>
                </c:pt>
                <c:pt idx="36">
                  <c:v>43592</c:v>
                </c:pt>
                <c:pt idx="37">
                  <c:v>43593</c:v>
                </c:pt>
                <c:pt idx="38">
                  <c:v>43594</c:v>
                </c:pt>
                <c:pt idx="39">
                  <c:v>43595</c:v>
                </c:pt>
                <c:pt idx="40">
                  <c:v>43596</c:v>
                </c:pt>
                <c:pt idx="41">
                  <c:v>43597</c:v>
                </c:pt>
                <c:pt idx="42">
                  <c:v>43598</c:v>
                </c:pt>
                <c:pt idx="43">
                  <c:v>43599</c:v>
                </c:pt>
                <c:pt idx="44">
                  <c:v>43600</c:v>
                </c:pt>
                <c:pt idx="45">
                  <c:v>43601</c:v>
                </c:pt>
                <c:pt idx="46">
                  <c:v>43602</c:v>
                </c:pt>
                <c:pt idx="47">
                  <c:v>43603</c:v>
                </c:pt>
              </c:numCache>
            </c:numRef>
          </c:cat>
          <c:val>
            <c:numRef>
              <c:f>Лист1!$E$2:$E$49</c:f>
              <c:numCache>
                <c:formatCode>General</c:formatCode>
                <c:ptCount val="48"/>
                <c:pt idx="0" formatCode="0">
                  <c:v>3162.2</c:v>
                </c:pt>
                <c:pt idx="1">
                  <c:v>2389</c:v>
                </c:pt>
                <c:pt idx="2">
                  <c:v>2138</c:v>
                </c:pt>
                <c:pt idx="3">
                  <c:v>2656</c:v>
                </c:pt>
                <c:pt idx="4">
                  <c:v>2193</c:v>
                </c:pt>
                <c:pt idx="5">
                  <c:v>2550</c:v>
                </c:pt>
                <c:pt idx="6">
                  <c:v>1896</c:v>
                </c:pt>
                <c:pt idx="7">
                  <c:v>2302</c:v>
                </c:pt>
                <c:pt idx="8">
                  <c:v>2628</c:v>
                </c:pt>
                <c:pt idx="9">
                  <c:v>3704</c:v>
                </c:pt>
                <c:pt idx="10">
                  <c:v>3466</c:v>
                </c:pt>
                <c:pt idx="11">
                  <c:v>3009</c:v>
                </c:pt>
                <c:pt idx="12">
                  <c:v>2958</c:v>
                </c:pt>
                <c:pt idx="13">
                  <c:v>3169</c:v>
                </c:pt>
                <c:pt idx="14">
                  <c:v>2998</c:v>
                </c:pt>
                <c:pt idx="15">
                  <c:v>3094</c:v>
                </c:pt>
                <c:pt idx="16">
                  <c:v>2972</c:v>
                </c:pt>
                <c:pt idx="17">
                  <c:v>2892</c:v>
                </c:pt>
                <c:pt idx="18">
                  <c:v>2552</c:v>
                </c:pt>
                <c:pt idx="19">
                  <c:v>2923</c:v>
                </c:pt>
                <c:pt idx="20">
                  <c:v>1904</c:v>
                </c:pt>
                <c:pt idx="21">
                  <c:v>2989</c:v>
                </c:pt>
                <c:pt idx="22">
                  <c:v>2474</c:v>
                </c:pt>
                <c:pt idx="23">
                  <c:v>2584</c:v>
                </c:pt>
                <c:pt idx="24">
                  <c:v>2935</c:v>
                </c:pt>
                <c:pt idx="25">
                  <c:v>1832</c:v>
                </c:pt>
                <c:pt idx="26">
                  <c:v>2364</c:v>
                </c:pt>
                <c:pt idx="27">
                  <c:v>2924</c:v>
                </c:pt>
                <c:pt idx="28">
                  <c:v>2938</c:v>
                </c:pt>
                <c:pt idx="29">
                  <c:v>2990</c:v>
                </c:pt>
                <c:pt idx="30">
                  <c:v>2907</c:v>
                </c:pt>
                <c:pt idx="31">
                  <c:v>1910</c:v>
                </c:pt>
                <c:pt idx="32">
                  <c:v>2739</c:v>
                </c:pt>
                <c:pt idx="33">
                  <c:v>2009</c:v>
                </c:pt>
                <c:pt idx="34">
                  <c:v>2765</c:v>
                </c:pt>
                <c:pt idx="35">
                  <c:v>2142</c:v>
                </c:pt>
                <c:pt idx="36">
                  <c:v>2390</c:v>
                </c:pt>
                <c:pt idx="37">
                  <c:v>2413</c:v>
                </c:pt>
                <c:pt idx="38">
                  <c:v>2112</c:v>
                </c:pt>
                <c:pt idx="39">
                  <c:v>2196</c:v>
                </c:pt>
                <c:pt idx="40">
                  <c:v>1848</c:v>
                </c:pt>
                <c:pt idx="41">
                  <c:v>2687</c:v>
                </c:pt>
                <c:pt idx="42">
                  <c:v>2191</c:v>
                </c:pt>
                <c:pt idx="43">
                  <c:v>3341</c:v>
                </c:pt>
                <c:pt idx="44">
                  <c:v>2235</c:v>
                </c:pt>
                <c:pt idx="45">
                  <c:v>2894</c:v>
                </c:pt>
                <c:pt idx="46">
                  <c:v>2167</c:v>
                </c:pt>
                <c:pt idx="47">
                  <c:v>2735</c:v>
                </c:pt>
              </c:numCache>
            </c:numRef>
          </c:val>
        </c:ser>
        <c:marker val="1"/>
        <c:axId val="61533184"/>
        <c:axId val="61543168"/>
      </c:lineChart>
      <c:lineChart>
        <c:grouping val="standard"/>
        <c:ser>
          <c:idx val="0"/>
          <c:order val="1"/>
          <c:tx>
            <c:strRef>
              <c:f>Лист1!$I$1</c:f>
              <c:strCache>
                <c:ptCount val="1"/>
                <c:pt idx="0">
                  <c:v>Вес,кг</c:v>
                </c:pt>
              </c:strCache>
            </c:strRef>
          </c:tx>
          <c:marker>
            <c:symbol val="none"/>
          </c:marker>
          <c:cat>
            <c:numRef>
              <c:f>Лист1!$A$2:$A$49</c:f>
              <c:numCache>
                <c:formatCode>dd/mm/yyyy</c:formatCode>
                <c:ptCount val="48"/>
                <c:pt idx="0">
                  <c:v>43556</c:v>
                </c:pt>
                <c:pt idx="1">
                  <c:v>43557</c:v>
                </c:pt>
                <c:pt idx="2">
                  <c:v>43558</c:v>
                </c:pt>
                <c:pt idx="3">
                  <c:v>43559</c:v>
                </c:pt>
                <c:pt idx="4">
                  <c:v>43560</c:v>
                </c:pt>
                <c:pt idx="5">
                  <c:v>43561</c:v>
                </c:pt>
                <c:pt idx="6">
                  <c:v>43562</c:v>
                </c:pt>
                <c:pt idx="7">
                  <c:v>43563</c:v>
                </c:pt>
                <c:pt idx="8">
                  <c:v>43564</c:v>
                </c:pt>
                <c:pt idx="9">
                  <c:v>43565</c:v>
                </c:pt>
                <c:pt idx="10">
                  <c:v>43566</c:v>
                </c:pt>
                <c:pt idx="11">
                  <c:v>43567</c:v>
                </c:pt>
                <c:pt idx="12">
                  <c:v>43568</c:v>
                </c:pt>
                <c:pt idx="13">
                  <c:v>43569</c:v>
                </c:pt>
                <c:pt idx="14">
                  <c:v>43570</c:v>
                </c:pt>
                <c:pt idx="15">
                  <c:v>43571</c:v>
                </c:pt>
                <c:pt idx="16">
                  <c:v>43572</c:v>
                </c:pt>
                <c:pt idx="17">
                  <c:v>43573</c:v>
                </c:pt>
                <c:pt idx="18">
                  <c:v>43574</c:v>
                </c:pt>
                <c:pt idx="19">
                  <c:v>43575</c:v>
                </c:pt>
                <c:pt idx="20">
                  <c:v>43576</c:v>
                </c:pt>
                <c:pt idx="21">
                  <c:v>43577</c:v>
                </c:pt>
                <c:pt idx="22">
                  <c:v>43578</c:v>
                </c:pt>
                <c:pt idx="23">
                  <c:v>43579</c:v>
                </c:pt>
                <c:pt idx="24">
                  <c:v>43580</c:v>
                </c:pt>
                <c:pt idx="25">
                  <c:v>43581</c:v>
                </c:pt>
                <c:pt idx="26">
                  <c:v>43582</c:v>
                </c:pt>
                <c:pt idx="27">
                  <c:v>43583</c:v>
                </c:pt>
                <c:pt idx="28">
                  <c:v>43584</c:v>
                </c:pt>
                <c:pt idx="29">
                  <c:v>43585</c:v>
                </c:pt>
                <c:pt idx="30">
                  <c:v>43586</c:v>
                </c:pt>
                <c:pt idx="31">
                  <c:v>43587</c:v>
                </c:pt>
                <c:pt idx="32">
                  <c:v>43588</c:v>
                </c:pt>
                <c:pt idx="33">
                  <c:v>43589</c:v>
                </c:pt>
                <c:pt idx="34">
                  <c:v>43590</c:v>
                </c:pt>
                <c:pt idx="35">
                  <c:v>43591</c:v>
                </c:pt>
                <c:pt idx="36">
                  <c:v>43592</c:v>
                </c:pt>
                <c:pt idx="37">
                  <c:v>43593</c:v>
                </c:pt>
                <c:pt idx="38">
                  <c:v>43594</c:v>
                </c:pt>
                <c:pt idx="39">
                  <c:v>43595</c:v>
                </c:pt>
                <c:pt idx="40">
                  <c:v>43596</c:v>
                </c:pt>
                <c:pt idx="41">
                  <c:v>43597</c:v>
                </c:pt>
                <c:pt idx="42">
                  <c:v>43598</c:v>
                </c:pt>
                <c:pt idx="43">
                  <c:v>43599</c:v>
                </c:pt>
                <c:pt idx="44">
                  <c:v>43600</c:v>
                </c:pt>
                <c:pt idx="45">
                  <c:v>43601</c:v>
                </c:pt>
                <c:pt idx="46">
                  <c:v>43602</c:v>
                </c:pt>
                <c:pt idx="47">
                  <c:v>43603</c:v>
                </c:pt>
              </c:numCache>
            </c:numRef>
          </c:cat>
          <c:val>
            <c:numRef>
              <c:f>Лист1!$I$2:$I$49</c:f>
              <c:numCache>
                <c:formatCode>0.0</c:formatCode>
                <c:ptCount val="48"/>
                <c:pt idx="0">
                  <c:v>59.1</c:v>
                </c:pt>
                <c:pt idx="1">
                  <c:v>59.1</c:v>
                </c:pt>
                <c:pt idx="2">
                  <c:v>59.1</c:v>
                </c:pt>
                <c:pt idx="3">
                  <c:v>59.1</c:v>
                </c:pt>
                <c:pt idx="4">
                  <c:v>59.1</c:v>
                </c:pt>
                <c:pt idx="5">
                  <c:v>59.1</c:v>
                </c:pt>
                <c:pt idx="6">
                  <c:v>58.9</c:v>
                </c:pt>
                <c:pt idx="7">
                  <c:v>58.9</c:v>
                </c:pt>
                <c:pt idx="8">
                  <c:v>58.9</c:v>
                </c:pt>
                <c:pt idx="9">
                  <c:v>58.9</c:v>
                </c:pt>
                <c:pt idx="10">
                  <c:v>58.9</c:v>
                </c:pt>
                <c:pt idx="11">
                  <c:v>58.9</c:v>
                </c:pt>
                <c:pt idx="12">
                  <c:v>58.9</c:v>
                </c:pt>
                <c:pt idx="13">
                  <c:v>59.8</c:v>
                </c:pt>
                <c:pt idx="14">
                  <c:v>59.8</c:v>
                </c:pt>
                <c:pt idx="15">
                  <c:v>59.8</c:v>
                </c:pt>
                <c:pt idx="16">
                  <c:v>59.8</c:v>
                </c:pt>
                <c:pt idx="17">
                  <c:v>59.8</c:v>
                </c:pt>
                <c:pt idx="18">
                  <c:v>59.8</c:v>
                </c:pt>
                <c:pt idx="19">
                  <c:v>59.8</c:v>
                </c:pt>
                <c:pt idx="20">
                  <c:v>60.4</c:v>
                </c:pt>
                <c:pt idx="21">
                  <c:v>60.4</c:v>
                </c:pt>
                <c:pt idx="22">
                  <c:v>60.4</c:v>
                </c:pt>
                <c:pt idx="23">
                  <c:v>60.4</c:v>
                </c:pt>
                <c:pt idx="24">
                  <c:v>60.4</c:v>
                </c:pt>
                <c:pt idx="25">
                  <c:v>60.4</c:v>
                </c:pt>
                <c:pt idx="26">
                  <c:v>60.4</c:v>
                </c:pt>
                <c:pt idx="27">
                  <c:v>60.4</c:v>
                </c:pt>
                <c:pt idx="28">
                  <c:v>60.4</c:v>
                </c:pt>
                <c:pt idx="29">
                  <c:v>60.4</c:v>
                </c:pt>
                <c:pt idx="30">
                  <c:v>60.4</c:v>
                </c:pt>
                <c:pt idx="31">
                  <c:v>60.4</c:v>
                </c:pt>
                <c:pt idx="32">
                  <c:v>60.4</c:v>
                </c:pt>
                <c:pt idx="33">
                  <c:v>60.4</c:v>
                </c:pt>
                <c:pt idx="34">
                  <c:v>60.4</c:v>
                </c:pt>
                <c:pt idx="35">
                  <c:v>60.4</c:v>
                </c:pt>
                <c:pt idx="36">
                  <c:v>60.4</c:v>
                </c:pt>
                <c:pt idx="37">
                  <c:v>60.4</c:v>
                </c:pt>
                <c:pt idx="38">
                  <c:v>60.4</c:v>
                </c:pt>
                <c:pt idx="39">
                  <c:v>60.4</c:v>
                </c:pt>
                <c:pt idx="40">
                  <c:v>60.4</c:v>
                </c:pt>
                <c:pt idx="41">
                  <c:v>60.4</c:v>
                </c:pt>
                <c:pt idx="42">
                  <c:v>60.4</c:v>
                </c:pt>
                <c:pt idx="43">
                  <c:v>60.4</c:v>
                </c:pt>
                <c:pt idx="44">
                  <c:v>60.4</c:v>
                </c:pt>
                <c:pt idx="45">
                  <c:v>60.4</c:v>
                </c:pt>
                <c:pt idx="46">
                  <c:v>60.4</c:v>
                </c:pt>
                <c:pt idx="47">
                  <c:v>61.3</c:v>
                </c:pt>
              </c:numCache>
            </c:numRef>
          </c:val>
        </c:ser>
        <c:marker val="1"/>
        <c:axId val="61558784"/>
        <c:axId val="61544704"/>
      </c:lineChart>
      <c:dateAx>
        <c:axId val="61533184"/>
        <c:scaling>
          <c:orientation val="minMax"/>
        </c:scaling>
        <c:axPos val="b"/>
        <c:numFmt formatCode="dd/mm/yyyy" sourceLinked="1"/>
        <c:tickLblPos val="nextTo"/>
        <c:crossAx val="61543168"/>
        <c:crosses val="autoZero"/>
        <c:auto val="1"/>
        <c:lblOffset val="100"/>
        <c:baseTimeUnit val="days"/>
      </c:dateAx>
      <c:valAx>
        <c:axId val="61543168"/>
        <c:scaling>
          <c:orientation val="minMax"/>
        </c:scaling>
        <c:axPos val="l"/>
        <c:majorGridlines/>
        <c:numFmt formatCode="0" sourceLinked="1"/>
        <c:tickLblPos val="nextTo"/>
        <c:crossAx val="61533184"/>
        <c:crosses val="autoZero"/>
        <c:crossBetween val="between"/>
      </c:valAx>
      <c:valAx>
        <c:axId val="61544704"/>
        <c:scaling>
          <c:orientation val="minMax"/>
        </c:scaling>
        <c:axPos val="r"/>
        <c:numFmt formatCode="0.0" sourceLinked="1"/>
        <c:tickLblPos val="nextTo"/>
        <c:crossAx val="61558784"/>
        <c:crosses val="max"/>
        <c:crossBetween val="between"/>
      </c:valAx>
      <c:dateAx>
        <c:axId val="61558784"/>
        <c:scaling>
          <c:orientation val="minMax"/>
        </c:scaling>
        <c:delete val="1"/>
        <c:axPos val="b"/>
        <c:numFmt formatCode="dd/mm/yyyy" sourceLinked="1"/>
        <c:tickLblPos val="none"/>
        <c:crossAx val="61544704"/>
        <c:crosses val="autoZero"/>
        <c:auto val="1"/>
        <c:lblOffset val="100"/>
        <c:baseTimeUnit val="days"/>
      </c:dateAx>
    </c:plotArea>
    <c:plotVisOnly val="1"/>
    <c:dispBlanksAs val="gap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Лист1!$M$1</c:f>
              <c:strCache>
                <c:ptCount val="1"/>
                <c:pt idx="0">
                  <c:v>Δкал</c:v>
                </c:pt>
              </c:strCache>
            </c:strRef>
          </c:tx>
          <c:cat>
            <c:numRef>
              <c:f>Лист1!$A$2:$A$35</c:f>
              <c:numCache>
                <c:formatCode>dd/mm/yyyy</c:formatCode>
                <c:ptCount val="34"/>
                <c:pt idx="0">
                  <c:v>43556</c:v>
                </c:pt>
                <c:pt idx="1">
                  <c:v>43557</c:v>
                </c:pt>
                <c:pt idx="2">
                  <c:v>43558</c:v>
                </c:pt>
                <c:pt idx="3">
                  <c:v>43559</c:v>
                </c:pt>
                <c:pt idx="4">
                  <c:v>43560</c:v>
                </c:pt>
                <c:pt idx="5">
                  <c:v>43561</c:v>
                </c:pt>
                <c:pt idx="6">
                  <c:v>43562</c:v>
                </c:pt>
                <c:pt idx="7">
                  <c:v>43563</c:v>
                </c:pt>
                <c:pt idx="8">
                  <c:v>43564</c:v>
                </c:pt>
                <c:pt idx="9">
                  <c:v>43565</c:v>
                </c:pt>
                <c:pt idx="10">
                  <c:v>43566</c:v>
                </c:pt>
                <c:pt idx="11">
                  <c:v>43567</c:v>
                </c:pt>
                <c:pt idx="12">
                  <c:v>43568</c:v>
                </c:pt>
                <c:pt idx="13">
                  <c:v>43569</c:v>
                </c:pt>
                <c:pt idx="14">
                  <c:v>43570</c:v>
                </c:pt>
                <c:pt idx="15">
                  <c:v>43571</c:v>
                </c:pt>
                <c:pt idx="16">
                  <c:v>43572</c:v>
                </c:pt>
                <c:pt idx="17">
                  <c:v>43573</c:v>
                </c:pt>
                <c:pt idx="18">
                  <c:v>43574</c:v>
                </c:pt>
                <c:pt idx="19">
                  <c:v>43575</c:v>
                </c:pt>
                <c:pt idx="20">
                  <c:v>43576</c:v>
                </c:pt>
                <c:pt idx="21">
                  <c:v>43577</c:v>
                </c:pt>
                <c:pt idx="22">
                  <c:v>43578</c:v>
                </c:pt>
                <c:pt idx="23">
                  <c:v>43579</c:v>
                </c:pt>
                <c:pt idx="24">
                  <c:v>43580</c:v>
                </c:pt>
                <c:pt idx="25">
                  <c:v>43581</c:v>
                </c:pt>
                <c:pt idx="26">
                  <c:v>43582</c:v>
                </c:pt>
                <c:pt idx="27">
                  <c:v>43583</c:v>
                </c:pt>
                <c:pt idx="28">
                  <c:v>43584</c:v>
                </c:pt>
                <c:pt idx="29">
                  <c:v>43585</c:v>
                </c:pt>
                <c:pt idx="30">
                  <c:v>43586</c:v>
                </c:pt>
                <c:pt idx="31">
                  <c:v>43587</c:v>
                </c:pt>
                <c:pt idx="32">
                  <c:v>43588</c:v>
                </c:pt>
                <c:pt idx="33">
                  <c:v>43589</c:v>
                </c:pt>
              </c:numCache>
            </c:numRef>
          </c:cat>
          <c:val>
            <c:numRef>
              <c:f>Лист1!$M$2:$M$29</c:f>
              <c:numCache>
                <c:formatCode>0</c:formatCode>
                <c:ptCount val="28"/>
                <c:pt idx="0">
                  <c:v>62.199999999999818</c:v>
                </c:pt>
                <c:pt idx="1">
                  <c:v>-711</c:v>
                </c:pt>
                <c:pt idx="2">
                  <c:v>-962</c:v>
                </c:pt>
                <c:pt idx="3">
                  <c:v>-444</c:v>
                </c:pt>
                <c:pt idx="4">
                  <c:v>-907</c:v>
                </c:pt>
                <c:pt idx="5">
                  <c:v>-550</c:v>
                </c:pt>
                <c:pt idx="6">
                  <c:v>-1204</c:v>
                </c:pt>
                <c:pt idx="7">
                  <c:v>-798</c:v>
                </c:pt>
                <c:pt idx="8">
                  <c:v>-472</c:v>
                </c:pt>
                <c:pt idx="9">
                  <c:v>604</c:v>
                </c:pt>
                <c:pt idx="10">
                  <c:v>366</c:v>
                </c:pt>
                <c:pt idx="11">
                  <c:v>-91</c:v>
                </c:pt>
                <c:pt idx="12">
                  <c:v>-142</c:v>
                </c:pt>
                <c:pt idx="13">
                  <c:v>69</c:v>
                </c:pt>
                <c:pt idx="14">
                  <c:v>-102</c:v>
                </c:pt>
                <c:pt idx="15">
                  <c:v>-6</c:v>
                </c:pt>
                <c:pt idx="16">
                  <c:v>-128</c:v>
                </c:pt>
                <c:pt idx="17">
                  <c:v>-208</c:v>
                </c:pt>
                <c:pt idx="18">
                  <c:v>-548</c:v>
                </c:pt>
                <c:pt idx="19">
                  <c:v>-177</c:v>
                </c:pt>
                <c:pt idx="20">
                  <c:v>-1196</c:v>
                </c:pt>
                <c:pt idx="21">
                  <c:v>-111</c:v>
                </c:pt>
                <c:pt idx="22">
                  <c:v>-626</c:v>
                </c:pt>
                <c:pt idx="23">
                  <c:v>-516</c:v>
                </c:pt>
                <c:pt idx="24">
                  <c:v>-165</c:v>
                </c:pt>
                <c:pt idx="25">
                  <c:v>-1268</c:v>
                </c:pt>
                <c:pt idx="26">
                  <c:v>-736</c:v>
                </c:pt>
                <c:pt idx="27">
                  <c:v>-176</c:v>
                </c:pt>
              </c:numCache>
            </c:numRef>
          </c:val>
        </c:ser>
        <c:axId val="61577856"/>
        <c:axId val="61579648"/>
      </c:barChart>
      <c:dateAx>
        <c:axId val="61577856"/>
        <c:scaling>
          <c:orientation val="minMax"/>
        </c:scaling>
        <c:axPos val="b"/>
        <c:numFmt formatCode="dd/mm/yyyy" sourceLinked="1"/>
        <c:tickLblPos val="low"/>
        <c:crossAx val="61579648"/>
        <c:crosses val="autoZero"/>
        <c:lblOffset val="100"/>
        <c:baseTimeUnit val="days"/>
      </c:dateAx>
      <c:valAx>
        <c:axId val="61579648"/>
        <c:scaling>
          <c:orientation val="minMax"/>
        </c:scaling>
        <c:axPos val="l"/>
        <c:majorGridlines/>
        <c:numFmt formatCode="0" sourceLinked="1"/>
        <c:tickLblPos val="nextTo"/>
        <c:crossAx val="61577856"/>
        <c:crosses val="autoZero"/>
        <c:crossBetween val="midCat"/>
      </c:valAx>
    </c:plotArea>
    <c:plotVisOnly val="1"/>
    <c:dispBlanksAs val="gap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161925</xdr:colOff>
      <xdr:row>0</xdr:row>
      <xdr:rowOff>4760</xdr:rowOff>
    </xdr:from>
    <xdr:to>
      <xdr:col>33</xdr:col>
      <xdr:colOff>1</xdr:colOff>
      <xdr:row>28</xdr:row>
      <xdr:rowOff>152400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352424</xdr:colOff>
      <xdr:row>48</xdr:row>
      <xdr:rowOff>4762</xdr:rowOff>
    </xdr:from>
    <xdr:to>
      <xdr:col>30</xdr:col>
      <xdr:colOff>76200</xdr:colOff>
      <xdr:row>65</xdr:row>
      <xdr:rowOff>76200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333375</xdr:colOff>
      <xdr:row>29</xdr:row>
      <xdr:rowOff>71436</xdr:rowOff>
    </xdr:from>
    <xdr:to>
      <xdr:col>31</xdr:col>
      <xdr:colOff>219075</xdr:colOff>
      <xdr:row>47</xdr:row>
      <xdr:rowOff>38099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209550</xdr:colOff>
      <xdr:row>66</xdr:row>
      <xdr:rowOff>109536</xdr:rowOff>
    </xdr:from>
    <xdr:to>
      <xdr:col>27</xdr:col>
      <xdr:colOff>514350</xdr:colOff>
      <xdr:row>84</xdr:row>
      <xdr:rowOff>38099</xdr:rowOff>
    </xdr:to>
    <xdr:graphicFrame macro="">
      <xdr:nvGraphicFramePr>
        <xdr:cNvPr id="8" name="Диаграмма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topLeftCell="A22" workbookViewId="0">
      <selection activeCell="E58" sqref="E58"/>
    </sheetView>
  </sheetViews>
  <sheetFormatPr defaultRowHeight="15"/>
  <cols>
    <col min="1" max="1" width="10.140625" bestFit="1" customWidth="1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2" t="s">
        <v>5</v>
      </c>
      <c r="G1" s="12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  <row r="2" spans="1:14">
      <c r="A2" s="4">
        <v>43556</v>
      </c>
      <c r="B2" s="5">
        <v>104.5</v>
      </c>
      <c r="C2" s="5">
        <v>121.4</v>
      </c>
      <c r="D2" s="5">
        <v>412.9</v>
      </c>
      <c r="E2" s="5">
        <f>(B2+D2)*4+C2*9</f>
        <v>3162.2</v>
      </c>
      <c r="F2" s="5">
        <f>B2*4/$E2*100</f>
        <v>13.218645246979952</v>
      </c>
      <c r="G2" s="5">
        <f>C2*9/$E2*100</f>
        <v>34.551894250838025</v>
      </c>
      <c r="H2" s="5">
        <f>D2*4/$E2*100</f>
        <v>52.229460502182022</v>
      </c>
      <c r="I2" s="13">
        <v>59.1</v>
      </c>
      <c r="J2" s="5">
        <f>B2-126</f>
        <v>-21.5</v>
      </c>
      <c r="K2" s="5">
        <f>C2-88</f>
        <v>33.400000000000006</v>
      </c>
      <c r="L2" s="5">
        <f>D2-450</f>
        <v>-37.100000000000023</v>
      </c>
      <c r="M2" s="5">
        <f>E2-3100</f>
        <v>62.199999999999818</v>
      </c>
      <c r="N2" s="6"/>
    </row>
    <row r="3" spans="1:14">
      <c r="A3" s="4">
        <v>43557</v>
      </c>
      <c r="B3" s="2">
        <v>125</v>
      </c>
      <c r="C3" s="2">
        <v>109</v>
      </c>
      <c r="D3" s="2">
        <v>227</v>
      </c>
      <c r="E3" s="2">
        <f t="shared" ref="E3:E56" si="0">(B3+D3)*4+C3*9</f>
        <v>2389</v>
      </c>
      <c r="F3" s="5">
        <f t="shared" ref="F3:F56" si="1">B3*4/$E3*100</f>
        <v>20.929259104227711</v>
      </c>
      <c r="G3" s="5">
        <f t="shared" ref="G3:G56" si="2">C3*9/$E3*100</f>
        <v>41.063206362494768</v>
      </c>
      <c r="H3" s="5">
        <f t="shared" ref="H3:H56" si="3">D3*4/$E3*100</f>
        <v>38.007534533277521</v>
      </c>
      <c r="I3" s="13">
        <v>59.1</v>
      </c>
      <c r="J3" s="5">
        <f t="shared" ref="J3:J56" si="4">B3-126</f>
        <v>-1</v>
      </c>
      <c r="K3" s="5">
        <f t="shared" ref="K3:K56" si="5">C3-88</f>
        <v>21</v>
      </c>
      <c r="L3" s="5">
        <f t="shared" ref="L3:L56" si="6">D3-450</f>
        <v>-223</v>
      </c>
      <c r="M3" s="5">
        <f t="shared" ref="M3:M56" si="7">E3-3100</f>
        <v>-711</v>
      </c>
      <c r="N3" s="6"/>
    </row>
    <row r="4" spans="1:14">
      <c r="A4" s="4">
        <v>43558</v>
      </c>
      <c r="B4" s="2">
        <v>56</v>
      </c>
      <c r="C4" s="2">
        <v>86</v>
      </c>
      <c r="D4" s="2">
        <v>285</v>
      </c>
      <c r="E4" s="2">
        <f t="shared" si="0"/>
        <v>2138</v>
      </c>
      <c r="F4" s="5">
        <f t="shared" si="1"/>
        <v>10.47708138447147</v>
      </c>
      <c r="G4" s="5">
        <f t="shared" si="2"/>
        <v>36.202057998129092</v>
      </c>
      <c r="H4" s="5">
        <f t="shared" si="3"/>
        <v>53.320860617399433</v>
      </c>
      <c r="I4" s="13">
        <v>59.1</v>
      </c>
      <c r="J4" s="5">
        <f t="shared" si="4"/>
        <v>-70</v>
      </c>
      <c r="K4" s="5">
        <f t="shared" si="5"/>
        <v>-2</v>
      </c>
      <c r="L4" s="5">
        <f t="shared" si="6"/>
        <v>-165</v>
      </c>
      <c r="M4" s="5">
        <f t="shared" si="7"/>
        <v>-962</v>
      </c>
      <c r="N4" s="6"/>
    </row>
    <row r="5" spans="1:14">
      <c r="A5" s="4">
        <v>43559</v>
      </c>
      <c r="B5" s="2">
        <v>80</v>
      </c>
      <c r="C5" s="2">
        <v>76</v>
      </c>
      <c r="D5" s="2">
        <v>413</v>
      </c>
      <c r="E5" s="2">
        <f t="shared" si="0"/>
        <v>2656</v>
      </c>
      <c r="F5" s="5">
        <f t="shared" si="1"/>
        <v>12.048192771084338</v>
      </c>
      <c r="G5" s="5">
        <f t="shared" si="2"/>
        <v>25.753012048192769</v>
      </c>
      <c r="H5" s="5">
        <f t="shared" si="3"/>
        <v>62.19879518072289</v>
      </c>
      <c r="I5" s="13">
        <v>59.1</v>
      </c>
      <c r="J5" s="5">
        <f t="shared" si="4"/>
        <v>-46</v>
      </c>
      <c r="K5" s="5">
        <f t="shared" si="5"/>
        <v>-12</v>
      </c>
      <c r="L5" s="5">
        <f t="shared" si="6"/>
        <v>-37</v>
      </c>
      <c r="M5" s="5">
        <f t="shared" si="7"/>
        <v>-444</v>
      </c>
      <c r="N5" s="6"/>
    </row>
    <row r="6" spans="1:14">
      <c r="A6" s="4">
        <v>43560</v>
      </c>
      <c r="B6" s="2">
        <v>76</v>
      </c>
      <c r="C6" s="2">
        <v>53</v>
      </c>
      <c r="D6" s="2">
        <v>353</v>
      </c>
      <c r="E6" s="2">
        <f t="shared" si="0"/>
        <v>2193</v>
      </c>
      <c r="F6" s="5">
        <f t="shared" si="1"/>
        <v>13.862289101687185</v>
      </c>
      <c r="G6" s="5">
        <f t="shared" si="2"/>
        <v>21.751025991792066</v>
      </c>
      <c r="H6" s="5">
        <f t="shared" si="3"/>
        <v>64.386684906520756</v>
      </c>
      <c r="I6" s="13">
        <v>59.1</v>
      </c>
      <c r="J6" s="5">
        <f t="shared" si="4"/>
        <v>-50</v>
      </c>
      <c r="K6" s="5">
        <f t="shared" si="5"/>
        <v>-35</v>
      </c>
      <c r="L6" s="5">
        <f t="shared" si="6"/>
        <v>-97</v>
      </c>
      <c r="M6" s="5">
        <f t="shared" si="7"/>
        <v>-907</v>
      </c>
      <c r="N6" s="6"/>
    </row>
    <row r="7" spans="1:14" ht="15.75" thickBot="1">
      <c r="A7" s="19">
        <v>43561</v>
      </c>
      <c r="B7" s="20">
        <v>99</v>
      </c>
      <c r="C7" s="20">
        <v>114</v>
      </c>
      <c r="D7" s="20">
        <v>282</v>
      </c>
      <c r="E7" s="20">
        <f t="shared" si="0"/>
        <v>2550</v>
      </c>
      <c r="F7" s="21">
        <f t="shared" si="1"/>
        <v>15.529411764705884</v>
      </c>
      <c r="G7" s="21">
        <f t="shared" si="2"/>
        <v>40.235294117647058</v>
      </c>
      <c r="H7" s="21">
        <f t="shared" si="3"/>
        <v>44.235294117647058</v>
      </c>
      <c r="I7" s="22">
        <v>59.1</v>
      </c>
      <c r="J7" s="21">
        <f t="shared" si="4"/>
        <v>-27</v>
      </c>
      <c r="K7" s="21">
        <f t="shared" si="5"/>
        <v>26</v>
      </c>
      <c r="L7" s="21">
        <f t="shared" si="6"/>
        <v>-168</v>
      </c>
      <c r="M7" s="21">
        <f t="shared" si="7"/>
        <v>-550</v>
      </c>
      <c r="N7" s="6"/>
    </row>
    <row r="8" spans="1:14">
      <c r="A8" s="15">
        <v>43562</v>
      </c>
      <c r="B8" s="16">
        <v>67</v>
      </c>
      <c r="C8" s="16">
        <v>56</v>
      </c>
      <c r="D8" s="16">
        <v>281</v>
      </c>
      <c r="E8" s="16">
        <f t="shared" si="0"/>
        <v>1896</v>
      </c>
      <c r="F8" s="17">
        <f t="shared" si="1"/>
        <v>14.135021097046414</v>
      </c>
      <c r="G8" s="17">
        <f t="shared" si="2"/>
        <v>26.582278481012654</v>
      </c>
      <c r="H8" s="17">
        <f t="shared" si="3"/>
        <v>59.282700421940923</v>
      </c>
      <c r="I8" s="18">
        <v>58.9</v>
      </c>
      <c r="J8" s="17">
        <f t="shared" si="4"/>
        <v>-59</v>
      </c>
      <c r="K8" s="17">
        <f t="shared" si="5"/>
        <v>-32</v>
      </c>
      <c r="L8" s="17">
        <f t="shared" si="6"/>
        <v>-169</v>
      </c>
      <c r="M8" s="17">
        <f t="shared" si="7"/>
        <v>-1204</v>
      </c>
      <c r="N8" s="6"/>
    </row>
    <row r="9" spans="1:14">
      <c r="A9" s="4">
        <v>43563</v>
      </c>
      <c r="B9" s="2">
        <v>94</v>
      </c>
      <c r="C9" s="2">
        <v>110</v>
      </c>
      <c r="D9" s="2">
        <v>234</v>
      </c>
      <c r="E9" s="2">
        <f t="shared" si="0"/>
        <v>2302</v>
      </c>
      <c r="F9" s="5">
        <f t="shared" si="1"/>
        <v>16.333622936576887</v>
      </c>
      <c r="G9" s="5">
        <f t="shared" si="2"/>
        <v>43.006081668114682</v>
      </c>
      <c r="H9" s="5">
        <f t="shared" si="3"/>
        <v>40.660295395308424</v>
      </c>
      <c r="I9" s="13">
        <v>58.9</v>
      </c>
      <c r="J9" s="5">
        <f t="shared" si="4"/>
        <v>-32</v>
      </c>
      <c r="K9" s="5">
        <f t="shared" si="5"/>
        <v>22</v>
      </c>
      <c r="L9" s="5">
        <f t="shared" si="6"/>
        <v>-216</v>
      </c>
      <c r="M9" s="5">
        <f t="shared" si="7"/>
        <v>-798</v>
      </c>
      <c r="N9" s="6"/>
    </row>
    <row r="10" spans="1:14">
      <c r="A10" s="4">
        <v>43564</v>
      </c>
      <c r="B10" s="2">
        <v>103</v>
      </c>
      <c r="C10" s="2">
        <v>92</v>
      </c>
      <c r="D10" s="2">
        <v>347</v>
      </c>
      <c r="E10" s="2">
        <f t="shared" si="0"/>
        <v>2628</v>
      </c>
      <c r="F10" s="5">
        <f t="shared" si="1"/>
        <v>15.67732115677321</v>
      </c>
      <c r="G10" s="5">
        <f t="shared" si="2"/>
        <v>31.506849315068493</v>
      </c>
      <c r="H10" s="5">
        <f t="shared" si="3"/>
        <v>52.815829528158297</v>
      </c>
      <c r="I10" s="13">
        <v>58.9</v>
      </c>
      <c r="J10" s="5">
        <f t="shared" si="4"/>
        <v>-23</v>
      </c>
      <c r="K10" s="5">
        <f t="shared" si="5"/>
        <v>4</v>
      </c>
      <c r="L10" s="5">
        <f t="shared" si="6"/>
        <v>-103</v>
      </c>
      <c r="M10" s="5">
        <f t="shared" si="7"/>
        <v>-472</v>
      </c>
      <c r="N10" s="6"/>
    </row>
    <row r="11" spans="1:14">
      <c r="A11" s="9">
        <v>43565</v>
      </c>
      <c r="B11" s="10">
        <v>119</v>
      </c>
      <c r="C11" s="10">
        <v>108</v>
      </c>
      <c r="D11" s="10">
        <v>564</v>
      </c>
      <c r="E11" s="10">
        <f t="shared" si="0"/>
        <v>3704</v>
      </c>
      <c r="F11" s="11">
        <f t="shared" si="1"/>
        <v>12.85097192224622</v>
      </c>
      <c r="G11" s="11">
        <f t="shared" si="2"/>
        <v>26.241900647948164</v>
      </c>
      <c r="H11" s="11">
        <f t="shared" si="3"/>
        <v>60.90712742980562</v>
      </c>
      <c r="I11" s="14">
        <v>58.9</v>
      </c>
      <c r="J11" s="11">
        <f t="shared" si="4"/>
        <v>-7</v>
      </c>
      <c r="K11" s="11">
        <f t="shared" si="5"/>
        <v>20</v>
      </c>
      <c r="L11" s="11">
        <f t="shared" si="6"/>
        <v>114</v>
      </c>
      <c r="M11" s="11">
        <f t="shared" si="7"/>
        <v>604</v>
      </c>
      <c r="N11" s="6"/>
    </row>
    <row r="12" spans="1:14">
      <c r="A12" s="4">
        <v>43566</v>
      </c>
      <c r="B12" s="2">
        <v>157</v>
      </c>
      <c r="C12" s="2">
        <v>86</v>
      </c>
      <c r="D12" s="2">
        <v>516</v>
      </c>
      <c r="E12" s="2">
        <f t="shared" si="0"/>
        <v>3466</v>
      </c>
      <c r="F12" s="5">
        <f t="shared" si="1"/>
        <v>18.118869013271784</v>
      </c>
      <c r="G12" s="5">
        <f t="shared" si="2"/>
        <v>22.33121754183497</v>
      </c>
      <c r="H12" s="5">
        <f t="shared" si="3"/>
        <v>59.549913444893242</v>
      </c>
      <c r="I12" s="13">
        <v>58.9</v>
      </c>
      <c r="J12" s="5">
        <f t="shared" si="4"/>
        <v>31</v>
      </c>
      <c r="K12" s="5">
        <f t="shared" si="5"/>
        <v>-2</v>
      </c>
      <c r="L12" s="5">
        <f t="shared" si="6"/>
        <v>66</v>
      </c>
      <c r="M12" s="5">
        <f t="shared" si="7"/>
        <v>366</v>
      </c>
      <c r="N12" s="6"/>
    </row>
    <row r="13" spans="1:14">
      <c r="A13" s="4">
        <v>43567</v>
      </c>
      <c r="B13" s="2">
        <v>122</v>
      </c>
      <c r="C13" s="2">
        <v>73</v>
      </c>
      <c r="D13" s="2">
        <v>466</v>
      </c>
      <c r="E13" s="2">
        <f t="shared" si="0"/>
        <v>3009</v>
      </c>
      <c r="F13" s="5">
        <f t="shared" si="1"/>
        <v>16.218012628780325</v>
      </c>
      <c r="G13" s="5">
        <f t="shared" si="2"/>
        <v>21.834496510468593</v>
      </c>
      <c r="H13" s="5">
        <f t="shared" si="3"/>
        <v>61.947490860751074</v>
      </c>
      <c r="I13" s="13">
        <v>58.9</v>
      </c>
      <c r="J13" s="5">
        <f t="shared" si="4"/>
        <v>-4</v>
      </c>
      <c r="K13" s="5">
        <f t="shared" si="5"/>
        <v>-15</v>
      </c>
      <c r="L13" s="5">
        <f t="shared" si="6"/>
        <v>16</v>
      </c>
      <c r="M13" s="5">
        <f t="shared" si="7"/>
        <v>-91</v>
      </c>
      <c r="N13" s="6"/>
    </row>
    <row r="14" spans="1:14" ht="15.75" thickBot="1">
      <c r="A14" s="19">
        <v>43568</v>
      </c>
      <c r="B14" s="20">
        <v>100</v>
      </c>
      <c r="C14" s="20">
        <v>110</v>
      </c>
      <c r="D14" s="20">
        <v>392</v>
      </c>
      <c r="E14" s="20">
        <f t="shared" si="0"/>
        <v>2958</v>
      </c>
      <c r="F14" s="21">
        <f t="shared" si="1"/>
        <v>13.522650439486139</v>
      </c>
      <c r="G14" s="21">
        <f t="shared" si="2"/>
        <v>33.468559837728193</v>
      </c>
      <c r="H14" s="21">
        <f t="shared" si="3"/>
        <v>53.008789722785664</v>
      </c>
      <c r="I14" s="22">
        <v>58.9</v>
      </c>
      <c r="J14" s="21">
        <f t="shared" si="4"/>
        <v>-26</v>
      </c>
      <c r="K14" s="21">
        <f t="shared" si="5"/>
        <v>22</v>
      </c>
      <c r="L14" s="21">
        <f t="shared" si="6"/>
        <v>-58</v>
      </c>
      <c r="M14" s="21">
        <f t="shared" si="7"/>
        <v>-142</v>
      </c>
      <c r="N14" s="6"/>
    </row>
    <row r="15" spans="1:14">
      <c r="A15" s="15">
        <v>43569</v>
      </c>
      <c r="B15" s="16">
        <v>116</v>
      </c>
      <c r="C15" s="16">
        <v>97</v>
      </c>
      <c r="D15" s="16">
        <v>458</v>
      </c>
      <c r="E15" s="16">
        <f t="shared" si="0"/>
        <v>3169</v>
      </c>
      <c r="F15" s="17">
        <f t="shared" si="1"/>
        <v>14.641842852634902</v>
      </c>
      <c r="G15" s="17">
        <f t="shared" si="2"/>
        <v>27.548122436099714</v>
      </c>
      <c r="H15" s="17">
        <f t="shared" si="3"/>
        <v>57.810034711265381</v>
      </c>
      <c r="I15" s="18">
        <v>59.8</v>
      </c>
      <c r="J15" s="17">
        <f t="shared" si="4"/>
        <v>-10</v>
      </c>
      <c r="K15" s="17">
        <f t="shared" si="5"/>
        <v>9</v>
      </c>
      <c r="L15" s="17">
        <f t="shared" si="6"/>
        <v>8</v>
      </c>
      <c r="M15" s="17">
        <f t="shared" si="7"/>
        <v>69</v>
      </c>
      <c r="N15" s="6"/>
    </row>
    <row r="16" spans="1:14">
      <c r="A16" s="4">
        <v>43570</v>
      </c>
      <c r="B16" s="2">
        <v>104</v>
      </c>
      <c r="C16" s="2">
        <v>106</v>
      </c>
      <c r="D16" s="2">
        <v>407</v>
      </c>
      <c r="E16" s="2">
        <f t="shared" si="0"/>
        <v>2998</v>
      </c>
      <c r="F16" s="5">
        <f t="shared" si="1"/>
        <v>13.875917278185456</v>
      </c>
      <c r="G16" s="5">
        <f t="shared" si="2"/>
        <v>31.821214142761839</v>
      </c>
      <c r="H16" s="5">
        <f t="shared" si="3"/>
        <v>54.302868579052699</v>
      </c>
      <c r="I16" s="13">
        <v>59.8</v>
      </c>
      <c r="J16" s="5">
        <f t="shared" si="4"/>
        <v>-22</v>
      </c>
      <c r="K16" s="5">
        <f t="shared" si="5"/>
        <v>18</v>
      </c>
      <c r="L16" s="5">
        <f t="shared" si="6"/>
        <v>-43</v>
      </c>
      <c r="M16" s="5">
        <f t="shared" si="7"/>
        <v>-102</v>
      </c>
      <c r="N16" s="6"/>
    </row>
    <row r="17" spans="1:14">
      <c r="A17" s="4">
        <v>43571</v>
      </c>
      <c r="B17" s="2">
        <v>108</v>
      </c>
      <c r="C17" s="2">
        <v>70</v>
      </c>
      <c r="D17" s="2">
        <v>508</v>
      </c>
      <c r="E17" s="2">
        <f t="shared" si="0"/>
        <v>3094</v>
      </c>
      <c r="F17" s="5">
        <f t="shared" si="1"/>
        <v>13.962508080155139</v>
      </c>
      <c r="G17" s="5">
        <f t="shared" si="2"/>
        <v>20.361990950226243</v>
      </c>
      <c r="H17" s="5">
        <f t="shared" si="3"/>
        <v>65.675500969618611</v>
      </c>
      <c r="I17" s="13">
        <v>59.8</v>
      </c>
      <c r="J17" s="5">
        <f t="shared" si="4"/>
        <v>-18</v>
      </c>
      <c r="K17" s="5">
        <f t="shared" si="5"/>
        <v>-18</v>
      </c>
      <c r="L17" s="5">
        <f t="shared" si="6"/>
        <v>58</v>
      </c>
      <c r="M17" s="5">
        <f t="shared" si="7"/>
        <v>-6</v>
      </c>
      <c r="N17" s="6"/>
    </row>
    <row r="18" spans="1:14">
      <c r="A18" s="4">
        <v>43572</v>
      </c>
      <c r="B18" s="2">
        <v>147</v>
      </c>
      <c r="C18" s="2">
        <v>96</v>
      </c>
      <c r="D18" s="2">
        <v>380</v>
      </c>
      <c r="E18" s="2">
        <f t="shared" si="0"/>
        <v>2972</v>
      </c>
      <c r="F18" s="5">
        <f t="shared" si="1"/>
        <v>19.784656796769852</v>
      </c>
      <c r="G18" s="5">
        <f t="shared" si="2"/>
        <v>29.071332436069987</v>
      </c>
      <c r="H18" s="5">
        <f t="shared" si="3"/>
        <v>51.144010767160161</v>
      </c>
      <c r="I18" s="13">
        <v>59.8</v>
      </c>
      <c r="J18" s="5">
        <f t="shared" si="4"/>
        <v>21</v>
      </c>
      <c r="K18" s="5">
        <f t="shared" si="5"/>
        <v>8</v>
      </c>
      <c r="L18" s="5">
        <f t="shared" si="6"/>
        <v>-70</v>
      </c>
      <c r="M18" s="5">
        <f t="shared" si="7"/>
        <v>-128</v>
      </c>
      <c r="N18" s="6"/>
    </row>
    <row r="19" spans="1:14">
      <c r="A19" s="4">
        <v>43573</v>
      </c>
      <c r="B19" s="2">
        <v>118</v>
      </c>
      <c r="C19" s="2">
        <v>84</v>
      </c>
      <c r="D19" s="2">
        <v>416</v>
      </c>
      <c r="E19" s="2">
        <f t="shared" si="0"/>
        <v>2892</v>
      </c>
      <c r="F19" s="5">
        <f t="shared" si="1"/>
        <v>16.320885200553249</v>
      </c>
      <c r="G19" s="5">
        <f t="shared" si="2"/>
        <v>26.141078838174277</v>
      </c>
      <c r="H19" s="5">
        <f t="shared" si="3"/>
        <v>57.53803596127247</v>
      </c>
      <c r="I19" s="13">
        <v>59.8</v>
      </c>
      <c r="J19" s="5">
        <f t="shared" si="4"/>
        <v>-8</v>
      </c>
      <c r="K19" s="5">
        <f t="shared" si="5"/>
        <v>-4</v>
      </c>
      <c r="L19" s="5">
        <f t="shared" si="6"/>
        <v>-34</v>
      </c>
      <c r="M19" s="5">
        <f t="shared" si="7"/>
        <v>-208</v>
      </c>
      <c r="N19" s="6"/>
    </row>
    <row r="20" spans="1:14">
      <c r="A20" s="4">
        <v>43574</v>
      </c>
      <c r="B20" s="2">
        <v>112</v>
      </c>
      <c r="C20" s="2">
        <v>64</v>
      </c>
      <c r="D20" s="2">
        <v>382</v>
      </c>
      <c r="E20" s="2">
        <f t="shared" si="0"/>
        <v>2552</v>
      </c>
      <c r="F20" s="5">
        <f t="shared" si="1"/>
        <v>17.554858934169278</v>
      </c>
      <c r="G20" s="5">
        <f t="shared" si="2"/>
        <v>22.570532915360502</v>
      </c>
      <c r="H20" s="5">
        <f t="shared" si="3"/>
        <v>59.874608150470223</v>
      </c>
      <c r="I20" s="13">
        <v>59.8</v>
      </c>
      <c r="J20" s="5">
        <f t="shared" si="4"/>
        <v>-14</v>
      </c>
      <c r="K20" s="5">
        <f t="shared" si="5"/>
        <v>-24</v>
      </c>
      <c r="L20" s="5">
        <f t="shared" si="6"/>
        <v>-68</v>
      </c>
      <c r="M20" s="5">
        <f t="shared" si="7"/>
        <v>-548</v>
      </c>
      <c r="N20" s="6"/>
    </row>
    <row r="21" spans="1:14" ht="15.75" thickBot="1">
      <c r="A21" s="19">
        <v>43575</v>
      </c>
      <c r="B21" s="20">
        <v>116</v>
      </c>
      <c r="C21" s="20">
        <v>91</v>
      </c>
      <c r="D21" s="20">
        <v>410</v>
      </c>
      <c r="E21" s="20">
        <f t="shared" si="0"/>
        <v>2923</v>
      </c>
      <c r="F21" s="21">
        <f t="shared" si="1"/>
        <v>15.874101950051317</v>
      </c>
      <c r="G21" s="21">
        <f t="shared" si="2"/>
        <v>28.019158398905237</v>
      </c>
      <c r="H21" s="21">
        <f t="shared" si="3"/>
        <v>56.106739651043448</v>
      </c>
      <c r="I21" s="22">
        <v>59.8</v>
      </c>
      <c r="J21" s="21">
        <f t="shared" si="4"/>
        <v>-10</v>
      </c>
      <c r="K21" s="21">
        <f t="shared" si="5"/>
        <v>3</v>
      </c>
      <c r="L21" s="21">
        <f t="shared" si="6"/>
        <v>-40</v>
      </c>
      <c r="M21" s="21">
        <f t="shared" si="7"/>
        <v>-177</v>
      </c>
      <c r="N21" s="6"/>
    </row>
    <row r="22" spans="1:14">
      <c r="A22" s="15">
        <v>43576</v>
      </c>
      <c r="B22" s="16">
        <v>71</v>
      </c>
      <c r="C22" s="16">
        <v>100</v>
      </c>
      <c r="D22" s="16">
        <v>180</v>
      </c>
      <c r="E22" s="16">
        <f t="shared" si="0"/>
        <v>1904</v>
      </c>
      <c r="F22" s="17">
        <f t="shared" si="1"/>
        <v>14.915966386554622</v>
      </c>
      <c r="G22" s="17">
        <f t="shared" si="2"/>
        <v>47.268907563025209</v>
      </c>
      <c r="H22" s="17">
        <f t="shared" si="3"/>
        <v>37.815126050420169</v>
      </c>
      <c r="I22" s="18">
        <v>60.4</v>
      </c>
      <c r="J22" s="17">
        <f t="shared" si="4"/>
        <v>-55</v>
      </c>
      <c r="K22" s="17">
        <f t="shared" si="5"/>
        <v>12</v>
      </c>
      <c r="L22" s="17">
        <f t="shared" si="6"/>
        <v>-270</v>
      </c>
      <c r="M22" s="17">
        <f t="shared" si="7"/>
        <v>-1196</v>
      </c>
      <c r="N22" s="6"/>
    </row>
    <row r="23" spans="1:14">
      <c r="A23" s="4">
        <v>43577</v>
      </c>
      <c r="B23" s="2">
        <v>112</v>
      </c>
      <c r="C23" s="2">
        <v>77</v>
      </c>
      <c r="D23" s="2">
        <v>462</v>
      </c>
      <c r="E23" s="2">
        <f t="shared" si="0"/>
        <v>2989</v>
      </c>
      <c r="F23" s="5">
        <f t="shared" si="1"/>
        <v>14.988290398126464</v>
      </c>
      <c r="G23" s="5">
        <f t="shared" si="2"/>
        <v>23.185011709601874</v>
      </c>
      <c r="H23" s="5">
        <f t="shared" si="3"/>
        <v>61.826697892271667</v>
      </c>
      <c r="I23" s="13">
        <v>60.4</v>
      </c>
      <c r="J23" s="5">
        <f t="shared" si="4"/>
        <v>-14</v>
      </c>
      <c r="K23" s="5">
        <f t="shared" si="5"/>
        <v>-11</v>
      </c>
      <c r="L23" s="5">
        <f t="shared" si="6"/>
        <v>12</v>
      </c>
      <c r="M23" s="5">
        <f t="shared" si="7"/>
        <v>-111</v>
      </c>
      <c r="N23" s="6"/>
    </row>
    <row r="24" spans="1:14">
      <c r="A24" s="4">
        <v>43578</v>
      </c>
      <c r="B24" s="2">
        <v>110</v>
      </c>
      <c r="C24" s="2">
        <v>90</v>
      </c>
      <c r="D24" s="2">
        <v>306</v>
      </c>
      <c r="E24" s="2">
        <f t="shared" si="0"/>
        <v>2474</v>
      </c>
      <c r="F24" s="5">
        <f t="shared" si="1"/>
        <v>17.78496362166532</v>
      </c>
      <c r="G24" s="5">
        <f t="shared" si="2"/>
        <v>32.740501212611157</v>
      </c>
      <c r="H24" s="5">
        <f t="shared" si="3"/>
        <v>49.474535165723523</v>
      </c>
      <c r="I24" s="13">
        <v>60.4</v>
      </c>
      <c r="J24" s="5">
        <f t="shared" si="4"/>
        <v>-16</v>
      </c>
      <c r="K24" s="5">
        <f t="shared" si="5"/>
        <v>2</v>
      </c>
      <c r="L24" s="5">
        <f t="shared" si="6"/>
        <v>-144</v>
      </c>
      <c r="M24" s="5">
        <f t="shared" si="7"/>
        <v>-626</v>
      </c>
      <c r="N24" s="6"/>
    </row>
    <row r="25" spans="1:14">
      <c r="A25" s="4">
        <v>43579</v>
      </c>
      <c r="B25" s="2">
        <v>76</v>
      </c>
      <c r="C25" s="2">
        <v>68</v>
      </c>
      <c r="D25" s="2">
        <v>417</v>
      </c>
      <c r="E25" s="2">
        <f t="shared" si="0"/>
        <v>2584</v>
      </c>
      <c r="F25" s="5">
        <f t="shared" si="1"/>
        <v>11.76470588235294</v>
      </c>
      <c r="G25" s="5">
        <f t="shared" si="2"/>
        <v>23.684210526315788</v>
      </c>
      <c r="H25" s="5">
        <f t="shared" si="3"/>
        <v>64.551083591331277</v>
      </c>
      <c r="I25" s="13">
        <v>60.4</v>
      </c>
      <c r="J25" s="5">
        <f t="shared" si="4"/>
        <v>-50</v>
      </c>
      <c r="K25" s="5">
        <f t="shared" si="5"/>
        <v>-20</v>
      </c>
      <c r="L25" s="5">
        <f t="shared" si="6"/>
        <v>-33</v>
      </c>
      <c r="M25" s="5">
        <f t="shared" si="7"/>
        <v>-516</v>
      </c>
      <c r="N25" s="6"/>
    </row>
    <row r="26" spans="1:14">
      <c r="A26" s="4">
        <v>43580</v>
      </c>
      <c r="B26" s="2">
        <v>110</v>
      </c>
      <c r="C26" s="2">
        <v>95</v>
      </c>
      <c r="D26" s="2">
        <v>410</v>
      </c>
      <c r="E26" s="2">
        <f t="shared" si="0"/>
        <v>2935</v>
      </c>
      <c r="F26" s="5">
        <f t="shared" si="1"/>
        <v>14.991482112436117</v>
      </c>
      <c r="G26" s="5">
        <f t="shared" si="2"/>
        <v>29.131175468483818</v>
      </c>
      <c r="H26" s="5">
        <f t="shared" si="3"/>
        <v>55.877342419080065</v>
      </c>
      <c r="I26" s="13">
        <v>60.4</v>
      </c>
      <c r="J26" s="5">
        <f t="shared" si="4"/>
        <v>-16</v>
      </c>
      <c r="K26" s="5">
        <f t="shared" si="5"/>
        <v>7</v>
      </c>
      <c r="L26" s="5">
        <f t="shared" si="6"/>
        <v>-40</v>
      </c>
      <c r="M26" s="5">
        <f t="shared" si="7"/>
        <v>-165</v>
      </c>
      <c r="N26" s="6"/>
    </row>
    <row r="27" spans="1:14">
      <c r="A27" s="4">
        <v>43581</v>
      </c>
      <c r="B27" s="2">
        <v>70</v>
      </c>
      <c r="C27" s="2">
        <v>48</v>
      </c>
      <c r="D27" s="2">
        <v>280</v>
      </c>
      <c r="E27" s="2">
        <f t="shared" si="0"/>
        <v>1832</v>
      </c>
      <c r="F27" s="5">
        <f t="shared" si="1"/>
        <v>15.283842794759824</v>
      </c>
      <c r="G27" s="5">
        <f t="shared" si="2"/>
        <v>23.580786026200872</v>
      </c>
      <c r="H27" s="5">
        <f t="shared" si="3"/>
        <v>61.135371179039296</v>
      </c>
      <c r="I27" s="13">
        <v>60.4</v>
      </c>
      <c r="J27" s="5">
        <f t="shared" si="4"/>
        <v>-56</v>
      </c>
      <c r="K27" s="5">
        <f t="shared" si="5"/>
        <v>-40</v>
      </c>
      <c r="L27" s="5">
        <f t="shared" si="6"/>
        <v>-170</v>
      </c>
      <c r="M27" s="5">
        <f t="shared" si="7"/>
        <v>-1268</v>
      </c>
      <c r="N27" s="6"/>
    </row>
    <row r="28" spans="1:14" ht="15.75" thickBot="1">
      <c r="A28" s="19">
        <v>43582</v>
      </c>
      <c r="B28" s="20">
        <v>73</v>
      </c>
      <c r="C28" s="20">
        <v>80</v>
      </c>
      <c r="D28" s="20">
        <v>338</v>
      </c>
      <c r="E28" s="20">
        <f t="shared" si="0"/>
        <v>2364</v>
      </c>
      <c r="F28" s="21">
        <f t="shared" si="1"/>
        <v>12.351945854483926</v>
      </c>
      <c r="G28" s="21">
        <f t="shared" si="2"/>
        <v>30.456852791878177</v>
      </c>
      <c r="H28" s="21">
        <f t="shared" si="3"/>
        <v>57.191201353637901</v>
      </c>
      <c r="I28" s="22">
        <v>60.4</v>
      </c>
      <c r="J28" s="21">
        <f t="shared" si="4"/>
        <v>-53</v>
      </c>
      <c r="K28" s="21">
        <f t="shared" si="5"/>
        <v>-8</v>
      </c>
      <c r="L28" s="21">
        <f t="shared" si="6"/>
        <v>-112</v>
      </c>
      <c r="M28" s="21">
        <f t="shared" si="7"/>
        <v>-736</v>
      </c>
      <c r="N28" s="6"/>
    </row>
    <row r="29" spans="1:14">
      <c r="A29" s="15">
        <v>43583</v>
      </c>
      <c r="B29" s="16">
        <v>126</v>
      </c>
      <c r="C29" s="16">
        <v>88</v>
      </c>
      <c r="D29" s="16">
        <v>407</v>
      </c>
      <c r="E29" s="16">
        <f t="shared" si="0"/>
        <v>2924</v>
      </c>
      <c r="F29" s="17">
        <f t="shared" si="1"/>
        <v>17.236662106703147</v>
      </c>
      <c r="G29" s="17">
        <f t="shared" si="2"/>
        <v>27.086183310533517</v>
      </c>
      <c r="H29" s="17">
        <f t="shared" si="3"/>
        <v>55.677154582763336</v>
      </c>
      <c r="I29" s="18">
        <v>60.4</v>
      </c>
      <c r="J29" s="17">
        <f t="shared" si="4"/>
        <v>0</v>
      </c>
      <c r="K29" s="17">
        <f t="shared" si="5"/>
        <v>0</v>
      </c>
      <c r="L29" s="17">
        <f t="shared" si="6"/>
        <v>-43</v>
      </c>
      <c r="M29" s="17">
        <f t="shared" si="7"/>
        <v>-176</v>
      </c>
      <c r="N29" s="6"/>
    </row>
    <row r="30" spans="1:14">
      <c r="A30" s="4">
        <v>43584</v>
      </c>
      <c r="B30" s="2">
        <v>114</v>
      </c>
      <c r="C30" s="2">
        <v>94</v>
      </c>
      <c r="D30" s="2">
        <v>409</v>
      </c>
      <c r="E30" s="2">
        <f t="shared" si="0"/>
        <v>2938</v>
      </c>
      <c r="F30" s="5">
        <f t="shared" si="1"/>
        <v>15.520762423417292</v>
      </c>
      <c r="G30" s="5">
        <f t="shared" si="2"/>
        <v>28.795098706603135</v>
      </c>
      <c r="H30" s="5">
        <f t="shared" si="3"/>
        <v>55.684138869979584</v>
      </c>
      <c r="I30" s="13">
        <v>60.4</v>
      </c>
      <c r="J30" s="5">
        <f t="shared" si="4"/>
        <v>-12</v>
      </c>
      <c r="K30" s="5">
        <f t="shared" si="5"/>
        <v>6</v>
      </c>
      <c r="L30" s="5">
        <f t="shared" si="6"/>
        <v>-41</v>
      </c>
      <c r="M30" s="5">
        <f t="shared" si="7"/>
        <v>-162</v>
      </c>
      <c r="N30" s="6"/>
    </row>
    <row r="31" spans="1:14">
      <c r="A31" s="4">
        <v>43585</v>
      </c>
      <c r="B31" s="2">
        <v>105</v>
      </c>
      <c r="C31" s="2">
        <v>86</v>
      </c>
      <c r="D31" s="2">
        <v>449</v>
      </c>
      <c r="E31" s="2">
        <f t="shared" si="0"/>
        <v>2990</v>
      </c>
      <c r="F31" s="5">
        <f t="shared" si="1"/>
        <v>14.046822742474916</v>
      </c>
      <c r="G31" s="5">
        <f t="shared" si="2"/>
        <v>25.88628762541806</v>
      </c>
      <c r="H31" s="5">
        <f t="shared" si="3"/>
        <v>60.066889632107021</v>
      </c>
      <c r="I31" s="13">
        <v>60.4</v>
      </c>
      <c r="J31" s="5">
        <f t="shared" si="4"/>
        <v>-21</v>
      </c>
      <c r="K31" s="5">
        <f t="shared" si="5"/>
        <v>-2</v>
      </c>
      <c r="L31" s="5">
        <f t="shared" si="6"/>
        <v>-1</v>
      </c>
      <c r="M31" s="5">
        <f t="shared" si="7"/>
        <v>-110</v>
      </c>
      <c r="N31" s="6"/>
    </row>
    <row r="32" spans="1:14">
      <c r="A32" s="4">
        <v>43586</v>
      </c>
      <c r="B32" s="2">
        <v>146</v>
      </c>
      <c r="C32" s="2">
        <v>87</v>
      </c>
      <c r="D32" s="2">
        <v>385</v>
      </c>
      <c r="E32" s="2">
        <f t="shared" si="0"/>
        <v>2907</v>
      </c>
      <c r="F32" s="5">
        <f t="shared" si="1"/>
        <v>20.089439284485724</v>
      </c>
      <c r="G32" s="5">
        <f t="shared" si="2"/>
        <v>26.934984520123841</v>
      </c>
      <c r="H32" s="5">
        <f t="shared" si="3"/>
        <v>52.975576195390438</v>
      </c>
      <c r="I32" s="13">
        <v>60.4</v>
      </c>
      <c r="J32" s="5">
        <f t="shared" si="4"/>
        <v>20</v>
      </c>
      <c r="K32" s="5">
        <f t="shared" si="5"/>
        <v>-1</v>
      </c>
      <c r="L32" s="5">
        <f t="shared" si="6"/>
        <v>-65</v>
      </c>
      <c r="M32" s="5">
        <f t="shared" si="7"/>
        <v>-193</v>
      </c>
      <c r="N32" s="6"/>
    </row>
    <row r="33" spans="1:14">
      <c r="A33" s="4">
        <v>43587</v>
      </c>
      <c r="B33" s="2">
        <v>101</v>
      </c>
      <c r="C33" s="2">
        <v>50</v>
      </c>
      <c r="D33" s="2">
        <v>264</v>
      </c>
      <c r="E33" s="2">
        <f t="shared" si="0"/>
        <v>1910</v>
      </c>
      <c r="F33" s="5">
        <f t="shared" si="1"/>
        <v>21.151832460732983</v>
      </c>
      <c r="G33" s="5">
        <f t="shared" si="2"/>
        <v>23.560209424083769</v>
      </c>
      <c r="H33" s="5">
        <f t="shared" si="3"/>
        <v>55.287958115183244</v>
      </c>
      <c r="I33" s="13">
        <v>60.4</v>
      </c>
      <c r="J33" s="5">
        <f t="shared" si="4"/>
        <v>-25</v>
      </c>
      <c r="K33" s="5">
        <f t="shared" si="5"/>
        <v>-38</v>
      </c>
      <c r="L33" s="5">
        <f t="shared" si="6"/>
        <v>-186</v>
      </c>
      <c r="M33" s="5">
        <f t="shared" si="7"/>
        <v>-1190</v>
      </c>
      <c r="N33" s="6"/>
    </row>
    <row r="34" spans="1:14">
      <c r="A34" s="4">
        <v>43588</v>
      </c>
      <c r="B34" s="2">
        <v>110</v>
      </c>
      <c r="C34" s="2">
        <v>71</v>
      </c>
      <c r="D34" s="2">
        <v>415</v>
      </c>
      <c r="E34" s="2">
        <f t="shared" si="0"/>
        <v>2739</v>
      </c>
      <c r="F34" s="5">
        <f t="shared" si="1"/>
        <v>16.064257028112451</v>
      </c>
      <c r="G34" s="5">
        <f t="shared" si="2"/>
        <v>23.329682365826944</v>
      </c>
      <c r="H34" s="5">
        <f t="shared" si="3"/>
        <v>60.606060606060609</v>
      </c>
      <c r="I34" s="13">
        <v>60.4</v>
      </c>
      <c r="J34" s="5">
        <f t="shared" si="4"/>
        <v>-16</v>
      </c>
      <c r="K34" s="5">
        <f t="shared" si="5"/>
        <v>-17</v>
      </c>
      <c r="L34" s="5">
        <f t="shared" si="6"/>
        <v>-35</v>
      </c>
      <c r="M34" s="5">
        <f t="shared" si="7"/>
        <v>-361</v>
      </c>
      <c r="N34" s="6"/>
    </row>
    <row r="35" spans="1:14" ht="15.75" thickBot="1">
      <c r="A35" s="19">
        <v>43589</v>
      </c>
      <c r="B35" s="20">
        <v>65</v>
      </c>
      <c r="C35" s="20">
        <v>49</v>
      </c>
      <c r="D35" s="20">
        <v>327</v>
      </c>
      <c r="E35" s="20">
        <f t="shared" si="0"/>
        <v>2009</v>
      </c>
      <c r="F35" s="21">
        <f t="shared" si="1"/>
        <v>12.94176207068193</v>
      </c>
      <c r="G35" s="21">
        <f t="shared" si="2"/>
        <v>21.951219512195124</v>
      </c>
      <c r="H35" s="21">
        <f t="shared" si="3"/>
        <v>65.107018417122944</v>
      </c>
      <c r="I35" s="22">
        <v>60.4</v>
      </c>
      <c r="J35" s="21">
        <f t="shared" si="4"/>
        <v>-61</v>
      </c>
      <c r="K35" s="21">
        <f t="shared" si="5"/>
        <v>-39</v>
      </c>
      <c r="L35" s="21">
        <f t="shared" si="6"/>
        <v>-123</v>
      </c>
      <c r="M35" s="21">
        <f t="shared" si="7"/>
        <v>-1091</v>
      </c>
      <c r="N35" s="6"/>
    </row>
    <row r="36" spans="1:14">
      <c r="A36" s="15">
        <v>43590</v>
      </c>
      <c r="B36" s="16">
        <v>116</v>
      </c>
      <c r="C36" s="16">
        <v>81</v>
      </c>
      <c r="D36" s="16">
        <v>393</v>
      </c>
      <c r="E36" s="16">
        <f t="shared" si="0"/>
        <v>2765</v>
      </c>
      <c r="F36" s="17">
        <f t="shared" si="1"/>
        <v>16.78119349005425</v>
      </c>
      <c r="G36" s="17">
        <f t="shared" si="2"/>
        <v>26.365280289330922</v>
      </c>
      <c r="H36" s="17">
        <f t="shared" si="3"/>
        <v>56.853526220614825</v>
      </c>
      <c r="I36" s="18">
        <v>60.4</v>
      </c>
      <c r="J36" s="17">
        <f t="shared" si="4"/>
        <v>-10</v>
      </c>
      <c r="K36" s="17">
        <f t="shared" si="5"/>
        <v>-7</v>
      </c>
      <c r="L36" s="17">
        <f t="shared" si="6"/>
        <v>-57</v>
      </c>
      <c r="M36" s="17">
        <f t="shared" si="7"/>
        <v>-335</v>
      </c>
      <c r="N36" s="6"/>
    </row>
    <row r="37" spans="1:14">
      <c r="A37" s="4">
        <v>43591</v>
      </c>
      <c r="B37" s="2">
        <v>74</v>
      </c>
      <c r="C37" s="2">
        <v>142</v>
      </c>
      <c r="D37" s="2">
        <v>142</v>
      </c>
      <c r="E37" s="2">
        <f t="shared" si="0"/>
        <v>2142</v>
      </c>
      <c r="F37" s="5">
        <f t="shared" si="1"/>
        <v>13.818860877684408</v>
      </c>
      <c r="G37" s="5">
        <f t="shared" si="2"/>
        <v>59.663865546218489</v>
      </c>
      <c r="H37" s="5">
        <f t="shared" si="3"/>
        <v>26.517273576097107</v>
      </c>
      <c r="I37" s="13">
        <v>60.4</v>
      </c>
      <c r="J37" s="5">
        <f t="shared" si="4"/>
        <v>-52</v>
      </c>
      <c r="K37" s="5">
        <f t="shared" si="5"/>
        <v>54</v>
      </c>
      <c r="L37" s="5">
        <f t="shared" si="6"/>
        <v>-308</v>
      </c>
      <c r="M37" s="5">
        <f t="shared" si="7"/>
        <v>-958</v>
      </c>
      <c r="N37" s="6"/>
    </row>
    <row r="38" spans="1:14">
      <c r="A38" s="4">
        <v>43592</v>
      </c>
      <c r="B38" s="2">
        <v>65</v>
      </c>
      <c r="C38" s="2">
        <v>114</v>
      </c>
      <c r="D38" s="2">
        <v>276</v>
      </c>
      <c r="E38" s="2">
        <f t="shared" si="0"/>
        <v>2390</v>
      </c>
      <c r="F38" s="5">
        <f t="shared" si="1"/>
        <v>10.87866108786611</v>
      </c>
      <c r="G38" s="5">
        <f t="shared" si="2"/>
        <v>42.928870292887026</v>
      </c>
      <c r="H38" s="5">
        <f t="shared" si="3"/>
        <v>46.19246861924686</v>
      </c>
      <c r="I38" s="13">
        <v>60.4</v>
      </c>
      <c r="J38" s="5">
        <f t="shared" si="4"/>
        <v>-61</v>
      </c>
      <c r="K38" s="5">
        <f t="shared" si="5"/>
        <v>26</v>
      </c>
      <c r="L38" s="5">
        <f t="shared" si="6"/>
        <v>-174</v>
      </c>
      <c r="M38" s="5">
        <f t="shared" si="7"/>
        <v>-710</v>
      </c>
      <c r="N38" s="6"/>
    </row>
    <row r="39" spans="1:14">
      <c r="A39" s="4">
        <v>43593</v>
      </c>
      <c r="B39" s="2">
        <v>76</v>
      </c>
      <c r="C39" s="2">
        <v>137</v>
      </c>
      <c r="D39" s="2">
        <v>219</v>
      </c>
      <c r="E39" s="2">
        <f t="shared" si="0"/>
        <v>2413</v>
      </c>
      <c r="F39" s="5">
        <f t="shared" si="1"/>
        <v>12.598425196850393</v>
      </c>
      <c r="G39" s="5">
        <f t="shared" si="2"/>
        <v>51.098217985909656</v>
      </c>
      <c r="H39" s="5">
        <f t="shared" si="3"/>
        <v>36.303356817239951</v>
      </c>
      <c r="I39" s="13">
        <v>60.4</v>
      </c>
      <c r="J39" s="5">
        <f t="shared" si="4"/>
        <v>-50</v>
      </c>
      <c r="K39" s="5">
        <f t="shared" si="5"/>
        <v>49</v>
      </c>
      <c r="L39" s="5">
        <f t="shared" si="6"/>
        <v>-231</v>
      </c>
      <c r="M39" s="5">
        <f t="shared" si="7"/>
        <v>-687</v>
      </c>
      <c r="N39" s="6"/>
    </row>
    <row r="40" spans="1:14">
      <c r="A40" s="4">
        <v>43594</v>
      </c>
      <c r="B40" s="2">
        <v>80</v>
      </c>
      <c r="C40" s="2">
        <v>108</v>
      </c>
      <c r="D40" s="2">
        <v>205</v>
      </c>
      <c r="E40" s="2">
        <f t="shared" si="0"/>
        <v>2112</v>
      </c>
      <c r="F40" s="5">
        <f t="shared" si="1"/>
        <v>15.151515151515152</v>
      </c>
      <c r="G40" s="5">
        <f t="shared" si="2"/>
        <v>46.022727272727273</v>
      </c>
      <c r="H40" s="5">
        <f t="shared" si="3"/>
        <v>38.825757575757578</v>
      </c>
      <c r="I40" s="13">
        <v>60.4</v>
      </c>
      <c r="J40" s="5">
        <f t="shared" si="4"/>
        <v>-46</v>
      </c>
      <c r="K40" s="5">
        <f t="shared" si="5"/>
        <v>20</v>
      </c>
      <c r="L40" s="5">
        <f t="shared" si="6"/>
        <v>-245</v>
      </c>
      <c r="M40" s="5">
        <f t="shared" si="7"/>
        <v>-988</v>
      </c>
      <c r="N40" s="6"/>
    </row>
    <row r="41" spans="1:14">
      <c r="A41" s="4">
        <v>43595</v>
      </c>
      <c r="B41" s="2">
        <v>88</v>
      </c>
      <c r="C41" s="2">
        <v>56</v>
      </c>
      <c r="D41" s="2">
        <v>335</v>
      </c>
      <c r="E41" s="2">
        <f t="shared" si="0"/>
        <v>2196</v>
      </c>
      <c r="F41" s="5">
        <f t="shared" si="1"/>
        <v>16.029143897996356</v>
      </c>
      <c r="G41" s="5">
        <f t="shared" si="2"/>
        <v>22.950819672131146</v>
      </c>
      <c r="H41" s="5">
        <f t="shared" si="3"/>
        <v>61.020036429872491</v>
      </c>
      <c r="I41" s="13">
        <v>60.4</v>
      </c>
      <c r="J41" s="5">
        <f t="shared" si="4"/>
        <v>-38</v>
      </c>
      <c r="K41" s="5">
        <f t="shared" si="5"/>
        <v>-32</v>
      </c>
      <c r="L41" s="5">
        <f t="shared" si="6"/>
        <v>-115</v>
      </c>
      <c r="M41" s="5">
        <f t="shared" si="7"/>
        <v>-904</v>
      </c>
      <c r="N41" s="6"/>
    </row>
    <row r="42" spans="1:14" ht="15.75" thickBot="1">
      <c r="A42" s="19">
        <v>43596</v>
      </c>
      <c r="B42" s="20">
        <v>78</v>
      </c>
      <c r="C42" s="20">
        <v>68</v>
      </c>
      <c r="D42" s="20">
        <v>231</v>
      </c>
      <c r="E42" s="20">
        <f t="shared" si="0"/>
        <v>1848</v>
      </c>
      <c r="F42" s="21">
        <f t="shared" si="1"/>
        <v>16.883116883116884</v>
      </c>
      <c r="G42" s="21">
        <f t="shared" si="2"/>
        <v>33.116883116883116</v>
      </c>
      <c r="H42" s="21">
        <f t="shared" si="3"/>
        <v>50</v>
      </c>
      <c r="I42" s="22">
        <v>60.4</v>
      </c>
      <c r="J42" s="21">
        <f t="shared" si="4"/>
        <v>-48</v>
      </c>
      <c r="K42" s="21">
        <f t="shared" si="5"/>
        <v>-20</v>
      </c>
      <c r="L42" s="21">
        <f t="shared" si="6"/>
        <v>-219</v>
      </c>
      <c r="M42" s="21">
        <f t="shared" si="7"/>
        <v>-1252</v>
      </c>
      <c r="N42" s="6"/>
    </row>
    <row r="43" spans="1:14">
      <c r="A43" s="15">
        <v>43597</v>
      </c>
      <c r="B43" s="16">
        <v>95</v>
      </c>
      <c r="C43" s="16">
        <v>103</v>
      </c>
      <c r="D43" s="16">
        <v>345</v>
      </c>
      <c r="E43" s="16">
        <f t="shared" si="0"/>
        <v>2687</v>
      </c>
      <c r="F43" s="17">
        <f t="shared" si="1"/>
        <v>14.142165984369184</v>
      </c>
      <c r="G43" s="17">
        <f t="shared" si="2"/>
        <v>34.499441756605883</v>
      </c>
      <c r="H43" s="17">
        <f t="shared" si="3"/>
        <v>51.358392259024932</v>
      </c>
      <c r="I43" s="18">
        <v>60.4</v>
      </c>
      <c r="J43" s="17">
        <f t="shared" si="4"/>
        <v>-31</v>
      </c>
      <c r="K43" s="17">
        <f t="shared" si="5"/>
        <v>15</v>
      </c>
      <c r="L43" s="17">
        <f t="shared" si="6"/>
        <v>-105</v>
      </c>
      <c r="M43" s="17">
        <f t="shared" si="7"/>
        <v>-413</v>
      </c>
      <c r="N43" s="6"/>
    </row>
    <row r="44" spans="1:14">
      <c r="A44" s="4">
        <v>43598</v>
      </c>
      <c r="B44" s="2">
        <v>77</v>
      </c>
      <c r="C44" s="2">
        <v>83</v>
      </c>
      <c r="D44" s="2">
        <v>284</v>
      </c>
      <c r="E44" s="2">
        <f t="shared" si="0"/>
        <v>2191</v>
      </c>
      <c r="F44" s="5">
        <f t="shared" si="1"/>
        <v>14.057507987220447</v>
      </c>
      <c r="G44" s="5">
        <f t="shared" si="2"/>
        <v>34.094020994979459</v>
      </c>
      <c r="H44" s="5">
        <f t="shared" si="3"/>
        <v>51.848471017800094</v>
      </c>
      <c r="I44" s="13">
        <v>60.4</v>
      </c>
      <c r="J44" s="5">
        <f t="shared" si="4"/>
        <v>-49</v>
      </c>
      <c r="K44" s="5">
        <f t="shared" si="5"/>
        <v>-5</v>
      </c>
      <c r="L44" s="5">
        <f t="shared" si="6"/>
        <v>-166</v>
      </c>
      <c r="M44" s="5">
        <f t="shared" si="7"/>
        <v>-909</v>
      </c>
      <c r="N44" s="6"/>
    </row>
    <row r="45" spans="1:14">
      <c r="A45" s="4">
        <v>43599</v>
      </c>
      <c r="B45" s="2">
        <v>130</v>
      </c>
      <c r="C45" s="2">
        <v>81</v>
      </c>
      <c r="D45" s="2">
        <v>523</v>
      </c>
      <c r="E45" s="2">
        <f t="shared" si="0"/>
        <v>3341</v>
      </c>
      <c r="F45" s="5">
        <f t="shared" si="1"/>
        <v>15.56420233463035</v>
      </c>
      <c r="G45" s="5">
        <f t="shared" si="2"/>
        <v>21.819814426818319</v>
      </c>
      <c r="H45" s="5">
        <f t="shared" si="3"/>
        <v>62.61598323855133</v>
      </c>
      <c r="I45" s="13">
        <v>60.4</v>
      </c>
      <c r="J45" s="5">
        <f t="shared" si="4"/>
        <v>4</v>
      </c>
      <c r="K45" s="5">
        <f t="shared" si="5"/>
        <v>-7</v>
      </c>
      <c r="L45" s="5">
        <f t="shared" si="6"/>
        <v>73</v>
      </c>
      <c r="M45" s="5">
        <f t="shared" si="7"/>
        <v>241</v>
      </c>
      <c r="N45" s="6"/>
    </row>
    <row r="46" spans="1:14">
      <c r="A46" s="4">
        <v>43600</v>
      </c>
      <c r="B46" s="2">
        <v>69</v>
      </c>
      <c r="C46" s="2">
        <v>63</v>
      </c>
      <c r="D46" s="2">
        <v>348</v>
      </c>
      <c r="E46" s="2">
        <f t="shared" si="0"/>
        <v>2235</v>
      </c>
      <c r="F46" s="5">
        <f t="shared" si="1"/>
        <v>12.348993288590604</v>
      </c>
      <c r="G46" s="5">
        <f t="shared" si="2"/>
        <v>25.369127516778523</v>
      </c>
      <c r="H46" s="5">
        <f t="shared" si="3"/>
        <v>62.281879194630875</v>
      </c>
      <c r="I46" s="13">
        <v>60.4</v>
      </c>
      <c r="J46" s="5">
        <f t="shared" si="4"/>
        <v>-57</v>
      </c>
      <c r="K46" s="5">
        <f t="shared" si="5"/>
        <v>-25</v>
      </c>
      <c r="L46" s="5">
        <f t="shared" si="6"/>
        <v>-102</v>
      </c>
      <c r="M46" s="5">
        <f t="shared" si="7"/>
        <v>-865</v>
      </c>
      <c r="N46" s="6"/>
    </row>
    <row r="47" spans="1:14">
      <c r="A47" s="4">
        <v>43601</v>
      </c>
      <c r="B47" s="2">
        <v>101</v>
      </c>
      <c r="C47" s="2">
        <v>94</v>
      </c>
      <c r="D47" s="2">
        <v>411</v>
      </c>
      <c r="E47" s="2">
        <f t="shared" si="0"/>
        <v>2894</v>
      </c>
      <c r="F47" s="5">
        <f t="shared" si="1"/>
        <v>13.959917069799586</v>
      </c>
      <c r="G47" s="5">
        <f t="shared" si="2"/>
        <v>29.232895646164479</v>
      </c>
      <c r="H47" s="5">
        <f t="shared" si="3"/>
        <v>56.807187284035933</v>
      </c>
      <c r="I47" s="13">
        <v>60.4</v>
      </c>
      <c r="J47" s="5">
        <f t="shared" si="4"/>
        <v>-25</v>
      </c>
      <c r="K47" s="5">
        <f t="shared" si="5"/>
        <v>6</v>
      </c>
      <c r="L47" s="5">
        <f t="shared" si="6"/>
        <v>-39</v>
      </c>
      <c r="M47" s="5">
        <f t="shared" si="7"/>
        <v>-206</v>
      </c>
      <c r="N47" s="6"/>
    </row>
    <row r="48" spans="1:14">
      <c r="A48" s="4">
        <v>43602</v>
      </c>
      <c r="B48" s="2">
        <v>87</v>
      </c>
      <c r="C48" s="2">
        <v>63</v>
      </c>
      <c r="D48" s="2">
        <v>313</v>
      </c>
      <c r="E48" s="2">
        <f t="shared" si="0"/>
        <v>2167</v>
      </c>
      <c r="F48" s="5">
        <f t="shared" si="1"/>
        <v>16.059067835717585</v>
      </c>
      <c r="G48" s="5">
        <f t="shared" si="2"/>
        <v>26.165205353022614</v>
      </c>
      <c r="H48" s="5">
        <f t="shared" si="3"/>
        <v>57.775726811259808</v>
      </c>
      <c r="I48" s="13">
        <v>60.4</v>
      </c>
      <c r="J48" s="5">
        <f t="shared" si="4"/>
        <v>-39</v>
      </c>
      <c r="K48" s="5">
        <f t="shared" si="5"/>
        <v>-25</v>
      </c>
      <c r="L48" s="5">
        <f t="shared" si="6"/>
        <v>-137</v>
      </c>
      <c r="M48" s="5">
        <f t="shared" si="7"/>
        <v>-933</v>
      </c>
      <c r="N48" s="6"/>
    </row>
    <row r="49" spans="1:14" ht="15.75" thickBot="1">
      <c r="A49" s="19">
        <v>43603</v>
      </c>
      <c r="B49" s="20">
        <v>124</v>
      </c>
      <c r="C49" s="20">
        <v>87</v>
      </c>
      <c r="D49" s="20">
        <v>364</v>
      </c>
      <c r="E49" s="20">
        <f t="shared" si="0"/>
        <v>2735</v>
      </c>
      <c r="F49" s="21">
        <f t="shared" si="1"/>
        <v>18.135283363802561</v>
      </c>
      <c r="G49" s="21">
        <f t="shared" si="2"/>
        <v>28.628884826325411</v>
      </c>
      <c r="H49" s="21">
        <f t="shared" si="3"/>
        <v>53.235831809872025</v>
      </c>
      <c r="I49" s="22">
        <v>61.3</v>
      </c>
      <c r="J49" s="21">
        <f t="shared" si="4"/>
        <v>-2</v>
      </c>
      <c r="K49" s="21">
        <f t="shared" si="5"/>
        <v>-1</v>
      </c>
      <c r="L49" s="21">
        <f t="shared" si="6"/>
        <v>-86</v>
      </c>
      <c r="M49" s="21">
        <f t="shared" si="7"/>
        <v>-365</v>
      </c>
      <c r="N49" s="6"/>
    </row>
    <row r="50" spans="1:14">
      <c r="A50" s="15">
        <v>43604</v>
      </c>
      <c r="B50" s="16">
        <v>51</v>
      </c>
      <c r="C50" s="16">
        <v>79</v>
      </c>
      <c r="D50" s="16">
        <v>255</v>
      </c>
      <c r="E50" s="16">
        <f t="shared" si="0"/>
        <v>1935</v>
      </c>
      <c r="F50" s="17">
        <f t="shared" si="1"/>
        <v>10.542635658914728</v>
      </c>
      <c r="G50" s="17">
        <f t="shared" si="2"/>
        <v>36.744186046511629</v>
      </c>
      <c r="H50" s="17">
        <f t="shared" si="3"/>
        <v>52.713178294573652</v>
      </c>
      <c r="I50" s="18">
        <v>61.3</v>
      </c>
      <c r="J50" s="17">
        <f t="shared" si="4"/>
        <v>-75</v>
      </c>
      <c r="K50" s="17">
        <f t="shared" si="5"/>
        <v>-9</v>
      </c>
      <c r="L50" s="17">
        <f t="shared" si="6"/>
        <v>-195</v>
      </c>
      <c r="M50" s="17">
        <f t="shared" si="7"/>
        <v>-1165</v>
      </c>
      <c r="N50" s="6"/>
    </row>
    <row r="51" spans="1:14">
      <c r="A51" s="4">
        <v>43605</v>
      </c>
      <c r="B51" s="2">
        <v>109</v>
      </c>
      <c r="C51" s="2">
        <v>88</v>
      </c>
      <c r="D51" s="2">
        <v>429</v>
      </c>
      <c r="E51" s="2">
        <f t="shared" si="0"/>
        <v>2944</v>
      </c>
      <c r="F51" s="5">
        <f t="shared" si="1"/>
        <v>14.809782608695651</v>
      </c>
      <c r="G51" s="5">
        <f t="shared" si="2"/>
        <v>26.902173913043477</v>
      </c>
      <c r="H51" s="5">
        <f t="shared" si="3"/>
        <v>58.288043478260867</v>
      </c>
      <c r="I51" s="13">
        <v>61.3</v>
      </c>
      <c r="J51" s="5">
        <f t="shared" si="4"/>
        <v>-17</v>
      </c>
      <c r="K51" s="5">
        <f t="shared" si="5"/>
        <v>0</v>
      </c>
      <c r="L51" s="5">
        <f t="shared" si="6"/>
        <v>-21</v>
      </c>
      <c r="M51" s="5">
        <f t="shared" si="7"/>
        <v>-156</v>
      </c>
      <c r="N51" s="6"/>
    </row>
    <row r="52" spans="1:14">
      <c r="A52" s="4">
        <v>43606</v>
      </c>
      <c r="B52" s="2">
        <v>134</v>
      </c>
      <c r="C52" s="2">
        <v>91</v>
      </c>
      <c r="D52" s="2">
        <v>435</v>
      </c>
      <c r="E52" s="2">
        <f t="shared" si="0"/>
        <v>3095</v>
      </c>
      <c r="F52" s="5">
        <f t="shared" si="1"/>
        <v>17.318255250403876</v>
      </c>
      <c r="G52" s="5">
        <f t="shared" si="2"/>
        <v>26.462035541195476</v>
      </c>
      <c r="H52" s="5">
        <f t="shared" si="3"/>
        <v>56.219709208400644</v>
      </c>
      <c r="I52" s="13">
        <v>61.3</v>
      </c>
      <c r="J52" s="5">
        <f t="shared" si="4"/>
        <v>8</v>
      </c>
      <c r="K52" s="5">
        <f t="shared" si="5"/>
        <v>3</v>
      </c>
      <c r="L52" s="5">
        <f t="shared" si="6"/>
        <v>-15</v>
      </c>
      <c r="M52" s="5">
        <f t="shared" si="7"/>
        <v>-5</v>
      </c>
      <c r="N52" s="6"/>
    </row>
    <row r="53" spans="1:14">
      <c r="A53" s="4">
        <v>43607</v>
      </c>
      <c r="B53" s="2">
        <v>138</v>
      </c>
      <c r="C53" s="2">
        <v>84</v>
      </c>
      <c r="D53" s="2">
        <v>476</v>
      </c>
      <c r="E53" s="2">
        <f t="shared" si="0"/>
        <v>3212</v>
      </c>
      <c r="F53" s="5">
        <f t="shared" si="1"/>
        <v>17.185554171855539</v>
      </c>
      <c r="G53" s="5">
        <f t="shared" si="2"/>
        <v>23.536737235367372</v>
      </c>
      <c r="H53" s="5">
        <f t="shared" si="3"/>
        <v>59.277708592777088</v>
      </c>
      <c r="I53" s="13">
        <v>61.3</v>
      </c>
      <c r="J53" s="5">
        <f t="shared" si="4"/>
        <v>12</v>
      </c>
      <c r="K53" s="5">
        <f t="shared" si="5"/>
        <v>-4</v>
      </c>
      <c r="L53" s="5">
        <f t="shared" si="6"/>
        <v>26</v>
      </c>
      <c r="M53" s="5">
        <f t="shared" si="7"/>
        <v>112</v>
      </c>
      <c r="N53" s="6"/>
    </row>
    <row r="54" spans="1:14">
      <c r="A54" s="4">
        <v>43608</v>
      </c>
      <c r="B54" s="2">
        <v>78</v>
      </c>
      <c r="C54" s="2">
        <v>68</v>
      </c>
      <c r="D54" s="2">
        <v>341</v>
      </c>
      <c r="E54" s="2">
        <f t="shared" si="0"/>
        <v>2288</v>
      </c>
      <c r="F54" s="5">
        <f t="shared" si="1"/>
        <v>13.636363636363635</v>
      </c>
      <c r="G54" s="5">
        <f t="shared" si="2"/>
        <v>26.74825174825175</v>
      </c>
      <c r="H54" s="5">
        <f t="shared" si="3"/>
        <v>59.615384615384613</v>
      </c>
      <c r="I54" s="13">
        <v>61.3</v>
      </c>
      <c r="J54" s="5">
        <f t="shared" si="4"/>
        <v>-48</v>
      </c>
      <c r="K54" s="5">
        <f t="shared" si="5"/>
        <v>-20</v>
      </c>
      <c r="L54" s="5">
        <f t="shared" si="6"/>
        <v>-109</v>
      </c>
      <c r="M54" s="5">
        <f t="shared" si="7"/>
        <v>-812</v>
      </c>
      <c r="N54" s="6"/>
    </row>
    <row r="55" spans="1:14">
      <c r="A55" s="4">
        <v>43609</v>
      </c>
      <c r="B55" s="2">
        <v>107</v>
      </c>
      <c r="C55" s="2">
        <v>93</v>
      </c>
      <c r="D55" s="2">
        <v>458</v>
      </c>
      <c r="E55" s="2">
        <f t="shared" si="0"/>
        <v>3097</v>
      </c>
      <c r="F55" s="5">
        <f t="shared" si="1"/>
        <v>13.819825637713917</v>
      </c>
      <c r="G55" s="5">
        <f t="shared" si="2"/>
        <v>27.026154342912495</v>
      </c>
      <c r="H55" s="5">
        <f t="shared" si="3"/>
        <v>59.15402001937359</v>
      </c>
      <c r="I55" s="13">
        <v>61.3</v>
      </c>
      <c r="J55" s="5">
        <f t="shared" si="4"/>
        <v>-19</v>
      </c>
      <c r="K55" s="5">
        <f t="shared" si="5"/>
        <v>5</v>
      </c>
      <c r="L55" s="5">
        <f t="shared" si="6"/>
        <v>8</v>
      </c>
      <c r="M55" s="5">
        <f t="shared" si="7"/>
        <v>-3</v>
      </c>
      <c r="N55" s="6"/>
    </row>
    <row r="56" spans="1:14" ht="15.75" thickBot="1">
      <c r="A56" s="19">
        <v>43610</v>
      </c>
      <c r="B56" s="20">
        <v>98</v>
      </c>
      <c r="C56" s="20">
        <v>53</v>
      </c>
      <c r="D56" s="20">
        <v>300</v>
      </c>
      <c r="E56" s="20">
        <f t="shared" si="0"/>
        <v>2069</v>
      </c>
      <c r="F56" s="21">
        <f t="shared" si="1"/>
        <v>18.946350894151763</v>
      </c>
      <c r="G56" s="21">
        <f t="shared" si="2"/>
        <v>23.054615756404058</v>
      </c>
      <c r="H56" s="21">
        <f t="shared" si="3"/>
        <v>57.999033349444176</v>
      </c>
      <c r="I56" s="22">
        <v>61.5</v>
      </c>
      <c r="J56" s="21">
        <f t="shared" si="4"/>
        <v>-28</v>
      </c>
      <c r="K56" s="21">
        <f t="shared" si="5"/>
        <v>-35</v>
      </c>
      <c r="L56" s="21">
        <f t="shared" si="6"/>
        <v>-150</v>
      </c>
      <c r="M56" s="21">
        <f t="shared" si="7"/>
        <v>-1031</v>
      </c>
      <c r="N56" s="6"/>
    </row>
    <row r="57" spans="1:14">
      <c r="B57" s="1"/>
      <c r="C57" s="1"/>
      <c r="D57" s="1"/>
      <c r="E57" s="7">
        <f>AVERAGE(E29:E35)</f>
        <v>2631</v>
      </c>
      <c r="F57" s="7">
        <f t="shared" ref="F57:H57" si="8">AVERAGE(F50:F56)</f>
        <v>15.179823979728445</v>
      </c>
      <c r="G57" s="7">
        <f t="shared" si="8"/>
        <v>27.210593511955178</v>
      </c>
      <c r="H57" s="7">
        <f t="shared" si="8"/>
        <v>57.609582508316386</v>
      </c>
      <c r="I57" s="7"/>
      <c r="J57" s="7">
        <f t="shared" ref="J57" si="9">AVERAGE(J50:J56)</f>
        <v>-23.857142857142858</v>
      </c>
      <c r="K57" s="7">
        <f t="shared" ref="K57" si="10">AVERAGE(K50:K56)</f>
        <v>-8.5714285714285712</v>
      </c>
      <c r="L57" s="7">
        <f t="shared" ref="L57" si="11">AVERAGE(L50:L56)</f>
        <v>-65.142857142857139</v>
      </c>
      <c r="M57" s="7">
        <f t="shared" ref="M57" si="12">AVERAGE(M50:M56)</f>
        <v>-437.14285714285717</v>
      </c>
    </row>
  </sheetData>
  <pageMargins left="0.7" right="0.7" top="0.75" bottom="0.75" header="0.3" footer="0.3"/>
  <pageSetup paperSize="9" orientation="portrait" r:id="rId1"/>
  <ignoredErrors>
    <ignoredError sqref="G2:G29 G30:G35 G36:G42 G43:G49 G50:G56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Танюшка</dc:creator>
  <cp:lastModifiedBy>Alex</cp:lastModifiedBy>
  <dcterms:created xsi:type="dcterms:W3CDTF">2019-04-29T06:01:25Z</dcterms:created>
  <dcterms:modified xsi:type="dcterms:W3CDTF">2019-05-26T09:24:46Z</dcterms:modified>
</cp:coreProperties>
</file>