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ed_little_uwe_ac_uk/Documents/MSc Digital Marketing/Data Driven Marketing/2020-21/Assignment data Final/"/>
    </mc:Choice>
  </mc:AlternateContent>
  <xr:revisionPtr revIDLastSave="0" documentId="8_{2FE76DCA-C96C-42B2-AB3A-ACA762ADBD44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EU Superstore income statement" sheetId="1" r:id="rId1"/>
    <sheet name="EU Superstore SOFP" sheetId="2" r:id="rId2"/>
  </sheets>
  <calcPr calcId="191029"/>
</workbook>
</file>

<file path=xl/calcChain.xml><?xml version="1.0" encoding="utf-8"?>
<calcChain xmlns="http://schemas.openxmlformats.org/spreadsheetml/2006/main">
  <c r="F29" i="2" l="1"/>
  <c r="E29" i="2"/>
  <c r="D29" i="2"/>
  <c r="C29" i="2"/>
  <c r="F23" i="2"/>
  <c r="F24" i="2" s="1"/>
  <c r="E23" i="2"/>
  <c r="E24" i="2" s="1"/>
  <c r="D23" i="2"/>
  <c r="D24" i="2" s="1"/>
  <c r="C23" i="2"/>
  <c r="C24" i="2" s="1"/>
  <c r="F35" i="2"/>
  <c r="E35" i="2"/>
  <c r="D35" i="2"/>
  <c r="C35" i="2"/>
  <c r="E14" i="1"/>
  <c r="F16" i="2"/>
  <c r="E16" i="2"/>
  <c r="D16" i="2"/>
  <c r="C16" i="2"/>
  <c r="C18" i="2" s="1"/>
  <c r="D37" i="2" l="1"/>
  <c r="E37" i="2"/>
  <c r="F37" i="2"/>
  <c r="C37" i="2"/>
  <c r="F10" i="2"/>
  <c r="F18" i="2" s="1"/>
  <c r="E10" i="2"/>
  <c r="E18" i="2" s="1"/>
  <c r="D10" i="2"/>
  <c r="D18" i="2" s="1"/>
  <c r="D14" i="1" l="1"/>
  <c r="D18" i="1" s="1"/>
  <c r="D21" i="1" s="1"/>
  <c r="E18" i="1"/>
  <c r="E21" i="1" s="1"/>
  <c r="F14" i="1"/>
  <c r="F18" i="1" s="1"/>
  <c r="F21" i="1" s="1"/>
  <c r="C14" i="1" l="1"/>
  <c r="C18" i="1" s="1"/>
  <c r="C20" i="1" l="1"/>
  <c r="C21" i="1" s="1"/>
</calcChain>
</file>

<file path=xl/sharedStrings.xml><?xml version="1.0" encoding="utf-8"?>
<sst xmlns="http://schemas.openxmlformats.org/spreadsheetml/2006/main" count="38" uniqueCount="36">
  <si>
    <t>Profit &amp; loss account</t>
  </si>
  <si>
    <t>Estimate</t>
  </si>
  <si>
    <t xml:space="preserve"> ∟ Turnover</t>
  </si>
  <si>
    <t xml:space="preserve"> ∟ Cost of Sales</t>
  </si>
  <si>
    <t xml:space="preserve"> ∟ Exceptional Items pre GP</t>
  </si>
  <si>
    <t xml:space="preserve"> ∟ Other Income pre GP</t>
  </si>
  <si>
    <t xml:space="preserve"> ∟ Gross Profit</t>
  </si>
  <si>
    <t xml:space="preserve"> ∟ Administration Expenses</t>
  </si>
  <si>
    <t xml:space="preserve"> ∟ Operating Profit</t>
  </si>
  <si>
    <t xml:space="preserve"> ∟ Dividends</t>
  </si>
  <si>
    <t xml:space="preserve"> ∟ Retained Profit(Loss)</t>
  </si>
  <si>
    <t>EU Superstore: Income statements</t>
  </si>
  <si>
    <t xml:space="preserve">EU Superstore: Statements of Financial Position </t>
  </si>
  <si>
    <t>Fixed Assets</t>
  </si>
  <si>
    <t>Tangible Assets</t>
  </si>
  <si>
    <t>Current Assets</t>
  </si>
  <si>
    <t>Trade Debtors</t>
  </si>
  <si>
    <t>Bank &amp; Deposits</t>
  </si>
  <si>
    <t>Current Liabilities</t>
  </si>
  <si>
    <t>Trade Creditors</t>
  </si>
  <si>
    <t>Short Term Loans &amp; Overdrafts</t>
  </si>
  <si>
    <t>31st December 2019</t>
  </si>
  <si>
    <t>31st December 2018</t>
  </si>
  <si>
    <t>31st December 2017</t>
  </si>
  <si>
    <t>31st December 2016</t>
  </si>
  <si>
    <t xml:space="preserve">Stock </t>
  </si>
  <si>
    <t>Total Assets</t>
  </si>
  <si>
    <t>Shareholders funds</t>
  </si>
  <si>
    <t xml:space="preserve">Issued capital </t>
  </si>
  <si>
    <t>Retained profit</t>
  </si>
  <si>
    <t>Total shareholders funds</t>
  </si>
  <si>
    <t xml:space="preserve">Long term liabilities </t>
  </si>
  <si>
    <t>Long term debt</t>
  </si>
  <si>
    <t>Total long term liabilities</t>
  </si>
  <si>
    <t>Total Current Liabilities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</si>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</sst>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11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11.5"/>
      <color rgb="FF001489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b/>
      <sz val="12"/>
      <color rgb="FF001489"/>
      <name val="Arial"/>
      <family val="2"/>
    </font>
    <font>
      <b/>
      <sz val="10"/>
      <color rgb="FF333333"/>
      <name val="Arial"/>
      <family val="2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1489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14" fontId="1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 wrapText="1"/>
    </xf>
    <xf numFmtId="0" fontId="0" fillId="2" borderId="3" xfId="0" applyFill="1" applyBorder="1"/>
    <xf numFmtId="164" fontId="1" fillId="3" borderId="4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0" fillId="3" borderId="4" xfId="0" applyFill="1" applyBorder="1"/>
    <xf numFmtId="164" fontId="1" fillId="3" borderId="2" xfId="0" applyNumberFormat="1" applyFont="1" applyFill="1" applyBorder="1" applyAlignment="1">
      <alignment horizontal="right" vertical="top"/>
    </xf>
    <xf numFmtId="0" fontId="6" fillId="2" borderId="0" xfId="0" applyFont="1" applyFill="1" applyAlignment="1">
      <alignment horizontal="right"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/>
    <xf numFmtId="14" fontId="4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right" vertical="top"/>
    </xf>
    <xf numFmtId="164" fontId="6" fillId="3" borderId="4" xfId="0" applyNumberFormat="1" applyFont="1" applyFill="1" applyBorder="1" applyAlignment="1">
      <alignment horizontal="right" vertical="top"/>
    </xf>
    <xf numFmtId="164" fontId="4" fillId="3" borderId="2" xfId="0" applyNumberFormat="1" applyFont="1" applyFill="1" applyBorder="1" applyAlignment="1">
      <alignment horizontal="right" vertical="top"/>
    </xf>
    <xf numFmtId="164" fontId="6" fillId="3" borderId="2" xfId="0" applyNumberFormat="1" applyFont="1" applyFill="1" applyBorder="1" applyAlignment="1">
      <alignment horizontal="right" vertical="top"/>
    </xf>
    <xf numFmtId="0" fontId="0" fillId="3" borderId="5" xfId="0" applyFill="1" applyBorder="1"/>
    <xf numFmtId="0" fontId="0" fillId="3" borderId="6" xfId="0" applyFill="1" applyBorder="1"/>
    <xf numFmtId="0" fontId="3" fillId="3" borderId="2" xfId="0" applyFont="1" applyFill="1" applyBorder="1" applyAlignment="1">
      <alignment horizontal="left" vertical="center" wrapText="1"/>
    </xf>
    <xf numFmtId="0" fontId="0" fillId="2" borderId="3" xfId="0" applyFill="1" applyBorder="1"/>
    <xf numFmtId="0" fontId="5" fillId="2" borderId="0" xfId="0" applyFont="1" applyFill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3" fontId="0" fillId="3" borderId="2" xfId="0" applyNumberFormat="1" applyFill="1" applyBorder="1"/>
    <xf numFmtId="0" fontId="8" fillId="3" borderId="0" xfId="0" applyFont="1" applyFill="1" applyBorder="1" applyAlignment="1">
      <alignment horizontal="right" vertical="center" wrapText="1"/>
    </xf>
    <xf numFmtId="164" fontId="6" fillId="3" borderId="0" xfId="0" applyNumberFormat="1" applyFont="1" applyFill="1" applyBorder="1" applyAlignment="1">
      <alignment horizontal="right" vertical="top"/>
    </xf>
    <xf numFmtId="164" fontId="0" fillId="0" borderId="0" xfId="0" applyNumberFormat="1"/>
    <xf numFmtId="0" fontId="0" fillId="3" borderId="0" xfId="0" applyFill="1" applyBorder="1"/>
    <xf numFmtId="0" fontId="10" fillId="0" borderId="7" xfId="0" applyFont="1" applyBorder="1"/>
    <xf numFmtId="164" fontId="10" fillId="0" borderId="7" xfId="0" applyNumberFormat="1" applyFont="1" applyBorder="1"/>
    <xf numFmtId="0" fontId="10" fillId="0" borderId="0" xfId="0" applyFont="1" applyBorder="1"/>
    <xf numFmtId="0" fontId="9" fillId="0" borderId="0" xfId="0" applyFont="1" applyBorder="1"/>
    <xf numFmtId="164" fontId="9" fillId="0" borderId="0" xfId="0" applyNumberFormat="1" applyFont="1" applyBorder="1"/>
    <xf numFmtId="0" fontId="10" fillId="0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3" fontId="0" fillId="3" borderId="10" xfId="0" applyNumberFormat="1" applyFill="1" applyBorder="1"/>
    <xf numFmtId="0" fontId="0" fillId="3" borderId="10" xfId="0" applyFill="1" applyBorder="1"/>
    <xf numFmtId="0" fontId="0" fillId="3" borderId="8" xfId="0" applyFill="1" applyBorder="1"/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3" fontId="0" fillId="3" borderId="8" xfId="0" applyNumberFormat="1" applyFill="1" applyBorder="1"/>
    <xf numFmtId="0" fontId="9" fillId="0" borderId="11" xfId="0" applyFont="1" applyBorder="1"/>
    <xf numFmtId="0" fontId="10" fillId="0" borderId="11" xfId="0" applyFont="1" applyBorder="1"/>
    <xf numFmtId="164" fontId="9" fillId="0" borderId="11" xfId="0" applyNumberFormat="1" applyFont="1" applyBorder="1"/>
    <xf numFmtId="0" fontId="10" fillId="3" borderId="0" xfId="0" applyFont="1" applyFill="1"/>
    <xf numFmtId="0" fontId="10" fillId="0" borderId="12" xfId="0" applyFont="1" applyFill="1" applyBorder="1"/>
    <xf numFmtId="164" fontId="10" fillId="0" borderId="12" xfId="0" applyNumberFormat="1" applyFont="1" applyBorder="1"/>
    <xf numFmtId="0" fontId="10" fillId="0" borderId="12" xfId="0" applyFont="1" applyFill="1" applyBorder="1" applyAlignment="1">
      <alignment horizontal="center"/>
    </xf>
    <xf numFmtId="0" fontId="9" fillId="0" borderId="11" xfId="0" applyFont="1" applyFill="1" applyBorder="1"/>
    <xf numFmtId="0" fontId="10" fillId="0" borderId="11" xfId="0" applyFont="1" applyFill="1" applyBorder="1"/>
    <xf numFmtId="0" fontId="6" fillId="3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topLeftCell="A10" workbookViewId="0">
      <selection activeCell="C15" sqref="C15"/>
    </sheetView>
  </sheetViews>
  <sheetFormatPr defaultRowHeight="14.5" x14ac:dyDescent="0.35"/>
  <cols>
    <col min="1" max="1" width="9.1796875" style="1" customWidth="1"/>
    <col min="2" max="3" width="18.36328125" style="1" customWidth="1"/>
    <col min="4" max="4" width="13.453125" style="1" customWidth="1"/>
    <col min="5" max="5" width="11.6328125" style="1" customWidth="1"/>
    <col min="6" max="6" width="13.453125" style="1" customWidth="1"/>
  </cols>
  <sheetData>
    <row r="1" spans="1:6" ht="43.25" customHeight="1" x14ac:dyDescent="0.35">
      <c r="A1" s="10"/>
      <c r="B1" s="23" t="s">
        <v>11</v>
      </c>
      <c r="C1" s="23"/>
      <c r="D1" s="23"/>
      <c r="E1" s="23"/>
      <c r="F1" s="23"/>
    </row>
    <row r="2" spans="1:6" ht="40.75" customHeight="1" x14ac:dyDescent="0.35">
      <c r="A2" s="27"/>
      <c r="B2" s="25"/>
      <c r="C2" s="25"/>
      <c r="D2" s="25"/>
      <c r="E2" s="26"/>
      <c r="F2" s="25"/>
    </row>
    <row r="3" spans="1:6" ht="14.4" customHeight="1" x14ac:dyDescent="0.35">
      <c r="A3" s="25"/>
      <c r="B3" s="25"/>
      <c r="C3" s="25"/>
      <c r="D3" s="25"/>
      <c r="E3" s="25"/>
      <c r="F3" s="25"/>
    </row>
    <row r="4" spans="1:6" ht="21.65" customHeight="1" x14ac:dyDescent="0.35">
      <c r="A4" s="28" t="s">
        <v>0</v>
      </c>
      <c r="B4" s="29"/>
      <c r="C4" s="29"/>
      <c r="D4" s="29"/>
      <c r="E4" s="29"/>
      <c r="F4" s="29"/>
    </row>
    <row r="5" spans="1:6" ht="14.4" customHeight="1" x14ac:dyDescent="0.35">
      <c r="A5" s="26" t="s">
        <v>1</v>
      </c>
      <c r="B5" s="25"/>
      <c r="C5" s="25"/>
      <c r="D5" s="25"/>
      <c r="E5" s="25"/>
      <c r="F5" s="25"/>
    </row>
    <row r="6" spans="1:6" ht="14.4" customHeight="1" x14ac:dyDescent="0.35"/>
    <row r="7" spans="1:6" ht="19.25" customHeight="1" x14ac:dyDescent="0.35">
      <c r="A7" s="24"/>
      <c r="B7" s="25"/>
      <c r="D7" s="2"/>
      <c r="F7" s="2"/>
    </row>
    <row r="8" spans="1:6" ht="19.25" customHeight="1" x14ac:dyDescent="0.35">
      <c r="A8" s="24"/>
      <c r="B8" s="25"/>
      <c r="D8" s="3"/>
      <c r="F8" s="3"/>
    </row>
    <row r="9" spans="1:6" ht="19.25" customHeight="1" x14ac:dyDescent="0.35">
      <c r="A9" s="24"/>
      <c r="B9" s="25"/>
      <c r="C9" s="9">
        <v>2019</v>
      </c>
      <c r="D9" s="9">
        <v>2018</v>
      </c>
      <c r="E9" s="9">
        <v>2017</v>
      </c>
      <c r="F9" s="9">
        <v>2016</v>
      </c>
    </row>
    <row r="10" spans="1:6" ht="25.25" customHeight="1" x14ac:dyDescent="0.35">
      <c r="A10" s="21" t="s">
        <v>2</v>
      </c>
      <c r="B10" s="22"/>
      <c r="C10" s="5">
        <v>1042203</v>
      </c>
      <c r="D10" s="6">
        <v>765441</v>
      </c>
      <c r="E10" s="5">
        <v>652647</v>
      </c>
      <c r="F10" s="5">
        <v>477797</v>
      </c>
    </row>
    <row r="11" spans="1:6" ht="25.25" customHeight="1" x14ac:dyDescent="0.35">
      <c r="A11" s="21" t="s">
        <v>3</v>
      </c>
      <c r="B11" s="22"/>
      <c r="C11" s="6">
        <v>-913259</v>
      </c>
      <c r="D11" s="6">
        <v>-666957</v>
      </c>
      <c r="E11" s="6">
        <v>-568622</v>
      </c>
      <c r="F11" s="5">
        <v>-416421</v>
      </c>
    </row>
    <row r="12" spans="1:6" ht="32.4" customHeight="1" x14ac:dyDescent="0.35">
      <c r="A12" s="21" t="s">
        <v>4</v>
      </c>
      <c r="B12" s="22"/>
      <c r="C12" s="4"/>
      <c r="D12" s="5"/>
      <c r="E12" s="4"/>
      <c r="F12" s="7"/>
    </row>
    <row r="13" spans="1:6" ht="19.25" customHeight="1" x14ac:dyDescent="0.35">
      <c r="A13" s="21" t="s">
        <v>5</v>
      </c>
      <c r="B13" s="22"/>
      <c r="C13" s="4"/>
      <c r="D13" s="5"/>
      <c r="E13" s="4"/>
      <c r="F13" s="7"/>
    </row>
    <row r="14" spans="1:6" ht="25.25" customHeight="1" x14ac:dyDescent="0.35">
      <c r="A14" s="21" t="s">
        <v>6</v>
      </c>
      <c r="B14" s="22"/>
      <c r="C14" s="6">
        <f>SUM(C10:C11)</f>
        <v>128944</v>
      </c>
      <c r="D14" s="8">
        <f>SUM(D10:D11)</f>
        <v>98484</v>
      </c>
      <c r="E14" s="8">
        <f>SUM(E10:E11)</f>
        <v>84025</v>
      </c>
      <c r="F14" s="5">
        <f>SUM(F10:F11)</f>
        <v>61376</v>
      </c>
    </row>
    <row r="15" spans="1:6" ht="32.4" customHeight="1" x14ac:dyDescent="0.35">
      <c r="A15" s="21" t="s">
        <v>7</v>
      </c>
      <c r="B15" s="22"/>
      <c r="C15" s="6">
        <v>-100700</v>
      </c>
      <c r="D15" s="6">
        <v>-92500</v>
      </c>
      <c r="E15" s="8">
        <v>-90103</v>
      </c>
      <c r="F15" s="5">
        <v>-88455</v>
      </c>
    </row>
    <row r="16" spans="1:6" ht="32.4" customHeight="1" x14ac:dyDescent="0.35">
      <c r="A16" s="21"/>
      <c r="B16" s="22"/>
      <c r="C16" s="4"/>
      <c r="D16" s="5"/>
      <c r="E16" s="4"/>
      <c r="F16" s="7"/>
    </row>
    <row r="17" spans="1:6" ht="32.4" customHeight="1" x14ac:dyDescent="0.35">
      <c r="A17" s="21"/>
      <c r="B17" s="22"/>
      <c r="C17" s="4"/>
      <c r="D17" s="5"/>
      <c r="E17" s="4"/>
      <c r="F17" s="7"/>
    </row>
    <row r="18" spans="1:6" ht="25.25" customHeight="1" x14ac:dyDescent="0.35">
      <c r="A18" s="21" t="s">
        <v>8</v>
      </c>
      <c r="B18" s="22"/>
      <c r="C18" s="6">
        <f>SUM(C14:C15)</f>
        <v>28244</v>
      </c>
      <c r="D18" s="6">
        <f>SUM(D14:D15)</f>
        <v>5984</v>
      </c>
      <c r="E18" s="8">
        <f>SUM(E14:E15)</f>
        <v>-6078</v>
      </c>
      <c r="F18" s="5">
        <f>SUM(F14:F15)</f>
        <v>-27079</v>
      </c>
    </row>
    <row r="19" spans="1:6" ht="32.4" customHeight="1" x14ac:dyDescent="0.35">
      <c r="A19" s="21"/>
      <c r="B19" s="22"/>
      <c r="C19" s="6"/>
      <c r="D19" s="5"/>
      <c r="E19" s="4"/>
      <c r="F19" s="5"/>
    </row>
    <row r="20" spans="1:6" ht="19.25" customHeight="1" x14ac:dyDescent="0.35">
      <c r="A20" s="21" t="s">
        <v>9</v>
      </c>
      <c r="B20" s="22"/>
      <c r="C20" s="6">
        <f>C18*0.05</f>
        <v>1412.2</v>
      </c>
      <c r="D20" s="8">
        <v>0</v>
      </c>
      <c r="E20" s="8">
        <v>0</v>
      </c>
      <c r="F20" s="5">
        <v>0</v>
      </c>
    </row>
    <row r="21" spans="1:6" ht="25.25" customHeight="1" x14ac:dyDescent="0.35">
      <c r="A21" s="21" t="s">
        <v>10</v>
      </c>
      <c r="B21" s="22"/>
      <c r="C21" s="6">
        <f>C18-C20</f>
        <v>26831.8</v>
      </c>
      <c r="D21" s="5">
        <f>D18-D20</f>
        <v>5984</v>
      </c>
      <c r="E21" s="5">
        <f t="shared" ref="E21:F21" si="0">E18-E20</f>
        <v>-6078</v>
      </c>
      <c r="F21" s="5">
        <f t="shared" si="0"/>
        <v>-27079</v>
      </c>
    </row>
    <row r="22" spans="1:6" ht="25.25" customHeight="1" x14ac:dyDescent="0.35"/>
  </sheetData>
  <mergeCells count="21">
    <mergeCell ref="A8:B8"/>
    <mergeCell ref="A2:D2"/>
    <mergeCell ref="E2:F2"/>
    <mergeCell ref="A3:F3"/>
    <mergeCell ref="A4:F4"/>
    <mergeCell ref="A21:B21"/>
    <mergeCell ref="A20:B20"/>
    <mergeCell ref="B1:F1"/>
    <mergeCell ref="A19:B19"/>
    <mergeCell ref="A17:B17"/>
    <mergeCell ref="A18:B18"/>
    <mergeCell ref="A15:B15"/>
    <mergeCell ref="A16:B16"/>
    <mergeCell ref="A13:B13"/>
    <mergeCell ref="A14:B14"/>
    <mergeCell ref="A11:B11"/>
    <mergeCell ref="A12:B12"/>
    <mergeCell ref="A9:B9"/>
    <mergeCell ref="A10:B10"/>
    <mergeCell ref="A5:F5"/>
    <mergeCell ref="A7:B7"/>
  </mergeCells>
  <pageMargins left="0.7" right="0.7" top="0.75" bottom="0.75" header="0.3" footer="0.3"/>
  <pageSetup paperSize="9" orientation="portrait" horizontalDpi="300" verticalDpi="300" r:id="rId1"/>
  <ignoredErrors>
    <ignoredError sqref="C14 D14:E14 F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51DF-5B02-490D-BCEA-F3929231C989}">
  <dimension ref="A1:F38"/>
  <sheetViews>
    <sheetView topLeftCell="A13" workbookViewId="0">
      <selection activeCell="H5" sqref="H5"/>
    </sheetView>
  </sheetViews>
  <sheetFormatPr defaultRowHeight="14.5" x14ac:dyDescent="0.35"/>
  <cols>
    <col min="2" max="2" width="12.54296875" customWidth="1"/>
    <col min="3" max="3" width="14.7265625" customWidth="1"/>
    <col min="4" max="4" width="14.36328125" customWidth="1"/>
    <col min="5" max="5" width="13.81640625" customWidth="1"/>
    <col min="6" max="6" width="14.453125" customWidth="1"/>
  </cols>
  <sheetData>
    <row r="1" spans="1:6" ht="51" customHeight="1" x14ac:dyDescent="0.35">
      <c r="B1" s="23" t="s">
        <v>12</v>
      </c>
      <c r="C1" s="23"/>
      <c r="D1" s="23"/>
      <c r="E1" s="23"/>
    </row>
    <row r="2" spans="1:6" x14ac:dyDescent="0.35">
      <c r="A2" s="24"/>
      <c r="B2" s="24"/>
      <c r="C2" s="13"/>
      <c r="D2" s="13"/>
      <c r="E2" s="13"/>
      <c r="F2" s="13"/>
    </row>
    <row r="3" spans="1:6" x14ac:dyDescent="0.35">
      <c r="A3" s="24"/>
      <c r="B3" s="24"/>
      <c r="C3" s="14"/>
      <c r="D3" s="14"/>
      <c r="E3" s="14"/>
      <c r="F3" s="14"/>
    </row>
    <row r="4" spans="1:6" x14ac:dyDescent="0.35">
      <c r="A4" s="35"/>
      <c r="B4" s="35"/>
      <c r="C4" s="14"/>
      <c r="D4" s="14"/>
      <c r="E4" s="14"/>
      <c r="F4" s="14"/>
    </row>
    <row r="5" spans="1:6" x14ac:dyDescent="0.35">
      <c r="A5" s="24"/>
      <c r="B5" s="24"/>
      <c r="C5" s="14"/>
      <c r="D5" s="14"/>
      <c r="E5" s="14"/>
      <c r="F5" s="14"/>
    </row>
    <row r="6" spans="1:6" x14ac:dyDescent="0.35">
      <c r="A6" s="24"/>
      <c r="B6" s="24"/>
      <c r="C6" s="14"/>
      <c r="D6" s="14"/>
      <c r="E6" s="14"/>
      <c r="F6" s="14"/>
    </row>
    <row r="7" spans="1:6" ht="26" x14ac:dyDescent="0.35">
      <c r="A7" s="24"/>
      <c r="B7" s="24"/>
      <c r="C7" s="64" t="s">
        <v>21</v>
      </c>
      <c r="D7" s="64" t="s">
        <v>22</v>
      </c>
      <c r="E7" s="64" t="s">
        <v>23</v>
      </c>
      <c r="F7" s="64" t="s">
        <v>24</v>
      </c>
    </row>
    <row r="8" spans="1:6" ht="14.5" customHeight="1" x14ac:dyDescent="0.35">
      <c r="A8" s="34" t="s">
        <v>13</v>
      </c>
      <c r="B8" s="34"/>
      <c r="C8" s="11"/>
      <c r="D8" s="19"/>
      <c r="E8" s="11"/>
      <c r="F8" s="11"/>
    </row>
    <row r="9" spans="1:6" ht="14.5" customHeight="1" x14ac:dyDescent="0.35">
      <c r="A9" s="30" t="s">
        <v>14</v>
      </c>
      <c r="B9" s="31"/>
      <c r="C9" s="15">
        <v>9387</v>
      </c>
      <c r="D9" s="17">
        <v>9016</v>
      </c>
      <c r="E9" s="15">
        <v>8906</v>
      </c>
      <c r="F9" s="15">
        <v>8450</v>
      </c>
    </row>
    <row r="10" spans="1:6" ht="14.5" customHeight="1" x14ac:dyDescent="0.35">
      <c r="A10" s="52" t="s">
        <v>13</v>
      </c>
      <c r="B10" s="53"/>
      <c r="C10" s="16">
        <v>9387</v>
      </c>
      <c r="D10" s="18">
        <f>D9</f>
        <v>9016</v>
      </c>
      <c r="E10" s="16">
        <f>E9</f>
        <v>8906</v>
      </c>
      <c r="F10" s="16">
        <f>F9</f>
        <v>8450</v>
      </c>
    </row>
    <row r="11" spans="1:6" x14ac:dyDescent="0.35">
      <c r="A11" s="11"/>
      <c r="B11" s="11"/>
      <c r="C11" s="11"/>
      <c r="D11" s="20"/>
      <c r="E11" s="11"/>
      <c r="F11" s="11"/>
    </row>
    <row r="12" spans="1:6" ht="14.5" customHeight="1" x14ac:dyDescent="0.35">
      <c r="A12" s="34" t="s">
        <v>15</v>
      </c>
      <c r="B12" s="34"/>
      <c r="C12" s="11"/>
      <c r="D12" s="19"/>
      <c r="E12" s="11"/>
      <c r="F12" s="11"/>
    </row>
    <row r="13" spans="1:6" ht="14.5" customHeight="1" x14ac:dyDescent="0.35">
      <c r="A13" s="30" t="s">
        <v>25</v>
      </c>
      <c r="B13" s="31"/>
      <c r="C13" s="15">
        <v>139052</v>
      </c>
      <c r="D13" s="17">
        <v>125444</v>
      </c>
      <c r="E13" s="36">
        <v>115372</v>
      </c>
      <c r="F13" s="36">
        <v>114140</v>
      </c>
    </row>
    <row r="14" spans="1:6" ht="14.5" customHeight="1" x14ac:dyDescent="0.35">
      <c r="A14" s="30" t="s">
        <v>16</v>
      </c>
      <c r="B14" s="31"/>
      <c r="C14" s="15">
        <v>30159</v>
      </c>
      <c r="D14" s="36">
        <v>23809</v>
      </c>
      <c r="E14" s="36">
        <v>18080</v>
      </c>
      <c r="F14" s="36">
        <v>12747</v>
      </c>
    </row>
    <row r="15" spans="1:6" ht="18" customHeight="1" x14ac:dyDescent="0.35">
      <c r="A15" s="47" t="s">
        <v>17</v>
      </c>
      <c r="B15" s="48"/>
      <c r="C15" s="50">
        <v>34339</v>
      </c>
      <c r="D15" s="51">
        <v>13295</v>
      </c>
      <c r="E15" s="54">
        <v>13257</v>
      </c>
      <c r="F15" s="54"/>
    </row>
    <row r="16" spans="1:6" ht="14.5" customHeight="1" x14ac:dyDescent="0.35">
      <c r="A16" s="52" t="s">
        <v>15</v>
      </c>
      <c r="B16" s="53"/>
      <c r="C16" s="16">
        <f>SUM(C13:C15)</f>
        <v>203550</v>
      </c>
      <c r="D16" s="16">
        <f>SUM(D13:D15)</f>
        <v>162548</v>
      </c>
      <c r="E16" s="16">
        <f>SUM(E13:E15)</f>
        <v>146709</v>
      </c>
      <c r="F16" s="16">
        <f>SUM(F13:F15)</f>
        <v>126887</v>
      </c>
    </row>
    <row r="17" spans="1:6" ht="14.5" customHeight="1" x14ac:dyDescent="0.35">
      <c r="A17" s="37"/>
      <c r="B17" s="37"/>
      <c r="C17" s="38"/>
      <c r="D17" s="38"/>
      <c r="E17" s="38"/>
      <c r="F17" s="38"/>
    </row>
    <row r="18" spans="1:6" ht="14.5" customHeight="1" x14ac:dyDescent="0.35">
      <c r="A18" s="41" t="s">
        <v>26</v>
      </c>
      <c r="B18" s="41"/>
      <c r="C18" s="42">
        <f>C16+C10</f>
        <v>212937</v>
      </c>
      <c r="D18" s="42">
        <f>D16+D10</f>
        <v>171564</v>
      </c>
      <c r="E18" s="42">
        <f>E16+E10</f>
        <v>155615</v>
      </c>
      <c r="F18" s="42">
        <f>F16+F10</f>
        <v>135337</v>
      </c>
    </row>
    <row r="19" spans="1:6" ht="14.5" customHeight="1" x14ac:dyDescent="0.35">
      <c r="A19" s="12"/>
      <c r="B19" s="12"/>
      <c r="C19" s="12"/>
      <c r="D19" s="12"/>
      <c r="E19" s="12"/>
      <c r="F19" s="12"/>
    </row>
    <row r="20" spans="1:6" ht="14.5" customHeight="1" x14ac:dyDescent="0.35">
      <c r="A20" s="12"/>
      <c r="B20" s="12"/>
      <c r="C20" s="12"/>
      <c r="D20" s="12"/>
      <c r="E20" s="12"/>
      <c r="F20" s="12"/>
    </row>
    <row r="21" spans="1:6" ht="14.5" customHeight="1" x14ac:dyDescent="0.35">
      <c r="A21" s="58" t="s">
        <v>27</v>
      </c>
      <c r="B21" s="12"/>
      <c r="C21" s="12"/>
      <c r="D21" s="12"/>
      <c r="E21" s="12"/>
      <c r="F21" s="12"/>
    </row>
    <row r="22" spans="1:6" ht="14.5" customHeight="1" x14ac:dyDescent="0.35">
      <c r="A22" s="55" t="s">
        <v>28</v>
      </c>
      <c r="B22" s="56"/>
      <c r="C22" s="57">
        <v>60000</v>
      </c>
      <c r="D22" s="57">
        <v>60000</v>
      </c>
      <c r="E22" s="57">
        <v>60000</v>
      </c>
      <c r="F22" s="57">
        <v>60000</v>
      </c>
    </row>
    <row r="23" spans="1:6" ht="14.5" customHeight="1" x14ac:dyDescent="0.35">
      <c r="A23" s="44" t="s">
        <v>29</v>
      </c>
      <c r="B23" s="43"/>
      <c r="C23" s="45">
        <f>'EU Superstore income statement'!C21</f>
        <v>26831.8</v>
      </c>
      <c r="D23" s="45">
        <f>'EU Superstore income statement'!D21</f>
        <v>5984</v>
      </c>
      <c r="E23" s="45">
        <f>'EU Superstore income statement'!E21</f>
        <v>-6078</v>
      </c>
      <c r="F23" s="45">
        <f>'EU Superstore income statement'!F21</f>
        <v>-27079</v>
      </c>
    </row>
    <row r="24" spans="1:6" ht="14.5" customHeight="1" x14ac:dyDescent="0.35">
      <c r="A24" s="59" t="s">
        <v>30</v>
      </c>
      <c r="B24" s="59"/>
      <c r="C24" s="60">
        <f>SUM(C22:C23)</f>
        <v>86831.8</v>
      </c>
      <c r="D24" s="60">
        <f>SUM(D22:D23)</f>
        <v>65984</v>
      </c>
      <c r="E24" s="60">
        <f>SUM(E22:E23)</f>
        <v>53922</v>
      </c>
      <c r="F24" s="60">
        <f>SUM(F22:F23)</f>
        <v>32921</v>
      </c>
    </row>
    <row r="25" spans="1:6" ht="14.5" customHeight="1" x14ac:dyDescent="0.35">
      <c r="A25" s="12"/>
      <c r="B25" s="12"/>
      <c r="C25" s="12"/>
      <c r="D25" s="12"/>
      <c r="E25" s="12"/>
      <c r="F25" s="12"/>
    </row>
    <row r="26" spans="1:6" ht="14.5" customHeight="1" x14ac:dyDescent="0.35">
      <c r="A26" s="12"/>
      <c r="B26" s="12"/>
      <c r="C26" s="12"/>
      <c r="D26" s="12"/>
      <c r="E26" s="12"/>
      <c r="F26" s="12"/>
    </row>
    <row r="27" spans="1:6" ht="14.5" customHeight="1" x14ac:dyDescent="0.35">
      <c r="A27" s="58" t="s">
        <v>31</v>
      </c>
      <c r="B27" s="12"/>
      <c r="C27" s="12"/>
      <c r="D27" s="12"/>
      <c r="E27" s="12"/>
      <c r="F27" s="12"/>
    </row>
    <row r="28" spans="1:6" ht="14.5" customHeight="1" x14ac:dyDescent="0.35">
      <c r="A28" s="62" t="s">
        <v>32</v>
      </c>
      <c r="B28" s="63"/>
      <c r="C28" s="57">
        <v>50000</v>
      </c>
      <c r="D28" s="57">
        <v>50000</v>
      </c>
      <c r="E28" s="57">
        <v>50000</v>
      </c>
      <c r="F28" s="57">
        <v>50000</v>
      </c>
    </row>
    <row r="29" spans="1:6" ht="14.5" customHeight="1" x14ac:dyDescent="0.35">
      <c r="A29" s="61" t="s">
        <v>33</v>
      </c>
      <c r="B29" s="61"/>
      <c r="C29" s="60">
        <f>SUM(C28:C28)</f>
        <v>50000</v>
      </c>
      <c r="D29" s="60">
        <f>SUM(D28:D28)</f>
        <v>50000</v>
      </c>
      <c r="E29" s="60">
        <f>SUM(E28:E28)</f>
        <v>50000</v>
      </c>
      <c r="F29" s="60">
        <f>SUM(F28:F28)</f>
        <v>50000</v>
      </c>
    </row>
    <row r="30" spans="1:6" ht="14.5" customHeight="1" x14ac:dyDescent="0.35">
      <c r="A30" s="12"/>
      <c r="B30" s="12"/>
      <c r="C30" s="12"/>
      <c r="D30" s="12"/>
      <c r="E30" s="12"/>
      <c r="F30" s="12"/>
    </row>
    <row r="31" spans="1:6" x14ac:dyDescent="0.35">
      <c r="A31" s="11"/>
      <c r="B31" s="11"/>
      <c r="C31" s="11"/>
      <c r="D31" s="40"/>
      <c r="E31" s="11"/>
      <c r="F31" s="11"/>
    </row>
    <row r="32" spans="1:6" ht="14.5" customHeight="1" x14ac:dyDescent="0.35">
      <c r="A32" s="34" t="s">
        <v>18</v>
      </c>
      <c r="B32" s="34"/>
      <c r="C32" s="11"/>
      <c r="D32" s="19"/>
      <c r="E32" s="11"/>
      <c r="F32" s="11"/>
    </row>
    <row r="33" spans="1:6" ht="16.5" customHeight="1" x14ac:dyDescent="0.35">
      <c r="A33" s="30" t="s">
        <v>19</v>
      </c>
      <c r="B33" s="31"/>
      <c r="C33" s="15">
        <v>76105</v>
      </c>
      <c r="D33" s="17">
        <v>55580</v>
      </c>
      <c r="E33" s="15">
        <v>51693</v>
      </c>
      <c r="F33" s="15">
        <v>41642</v>
      </c>
    </row>
    <row r="34" spans="1:6" ht="29" customHeight="1" x14ac:dyDescent="0.35">
      <c r="A34" s="47" t="s">
        <v>20</v>
      </c>
      <c r="B34" s="48"/>
      <c r="C34" s="49"/>
      <c r="D34" s="49"/>
      <c r="E34" s="49"/>
      <c r="F34" s="49">
        <v>10774</v>
      </c>
    </row>
    <row r="35" spans="1:6" ht="19" customHeight="1" x14ac:dyDescent="0.35">
      <c r="A35" s="32" t="s">
        <v>34</v>
      </c>
      <c r="B35" s="33"/>
      <c r="C35" s="16">
        <f>SUM(C33:C34)</f>
        <v>76105</v>
      </c>
      <c r="D35" s="16">
        <f t="shared" ref="D35:F35" si="0">SUM(D33:D34)</f>
        <v>55580</v>
      </c>
      <c r="E35" s="16">
        <f t="shared" si="0"/>
        <v>51693</v>
      </c>
      <c r="F35" s="16">
        <f t="shared" si="0"/>
        <v>52416</v>
      </c>
    </row>
    <row r="36" spans="1:6" ht="14.5" customHeight="1" x14ac:dyDescent="0.35">
      <c r="A36" s="11"/>
      <c r="B36" s="11"/>
      <c r="C36" s="11"/>
      <c r="D36" s="20"/>
      <c r="E36" s="11"/>
      <c r="F36" s="11"/>
    </row>
    <row r="37" spans="1:6" x14ac:dyDescent="0.35">
      <c r="A37" s="46" t="s">
        <v>35</v>
      </c>
      <c r="B37" s="46"/>
      <c r="C37" s="42">
        <f>C35+C29+C24</f>
        <v>212936.8</v>
      </c>
      <c r="D37" s="42">
        <f>D35+D29+D24</f>
        <v>171564</v>
      </c>
      <c r="E37" s="42">
        <f>E35+E29+E24</f>
        <v>155615</v>
      </c>
      <c r="F37" s="42">
        <f>F35+F29+F24</f>
        <v>135337</v>
      </c>
    </row>
    <row r="38" spans="1:6" x14ac:dyDescent="0.35">
      <c r="C38" s="39"/>
      <c r="D38" s="39"/>
      <c r="E38" s="39"/>
      <c r="F38" s="39"/>
    </row>
  </sheetData>
  <mergeCells count="23">
    <mergeCell ref="A5:B5"/>
    <mergeCell ref="A6:B6"/>
    <mergeCell ref="A7:B7"/>
    <mergeCell ref="B1:E1"/>
    <mergeCell ref="A2:B2"/>
    <mergeCell ref="A3:B3"/>
    <mergeCell ref="A4:B4"/>
    <mergeCell ref="A8:B8"/>
    <mergeCell ref="A9:B9"/>
    <mergeCell ref="A14:B14"/>
    <mergeCell ref="A15:B15"/>
    <mergeCell ref="A10:B10"/>
    <mergeCell ref="A12:B12"/>
    <mergeCell ref="A13:B13"/>
    <mergeCell ref="A18:B18"/>
    <mergeCell ref="A34:B34"/>
    <mergeCell ref="A16:B16"/>
    <mergeCell ref="A32:B32"/>
    <mergeCell ref="A33:B33"/>
    <mergeCell ref="A29:B29"/>
    <mergeCell ref="A24:B24"/>
    <mergeCell ref="A35:B35"/>
    <mergeCell ref="A37:B3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95DC29F69DA41B831D7985DDEFF7A" ma:contentTypeVersion="12" ma:contentTypeDescription="Create a new document." ma:contentTypeScope="" ma:versionID="9c8d55254092b6200a79c2c7d9c311e9">
  <xsd:schema xmlns:xsd="http://www.w3.org/2001/XMLSchema" xmlns:xs="http://www.w3.org/2001/XMLSchema" xmlns:p="http://schemas.microsoft.com/office/2006/metadata/properties" xmlns:ns3="f6569699-ae44-4c85-9383-dd5a41d3d471" xmlns:ns4="da5da9df-85e1-4e4b-b319-af1e48434c21" targetNamespace="http://schemas.microsoft.com/office/2006/metadata/properties" ma:root="true" ma:fieldsID="e9fefd20430557d7d48e3c9dee159f06" ns3:_="" ns4:_="">
    <xsd:import namespace="f6569699-ae44-4c85-9383-dd5a41d3d471"/>
    <xsd:import namespace="da5da9df-85e1-4e4b-b319-af1e48434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9699-ae44-4c85-9383-dd5a41d3d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da9df-85e1-4e4b-b319-af1e48434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24316-01FC-49C7-8CC0-A8683526A9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1D846-12EC-4409-A682-8B000F973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69699-ae44-4c85-9383-dd5a41d3d471"/>
    <ds:schemaRef ds:uri="da5da9df-85e1-4e4b-b319-af1e48434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63E6E2-AE8B-44FE-A80B-0C07167ED6F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da5da9df-85e1-4e4b-b319-af1e48434c21"/>
    <ds:schemaRef ds:uri="http://schemas.microsoft.com/office/2006/metadata/properties"/>
    <ds:schemaRef ds:uri="http://schemas.microsoft.com/office/2006/documentManagement/types"/>
    <ds:schemaRef ds:uri="f6569699-ae44-4c85-9383-dd5a41d3d471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 Superstore income statement</vt:lpstr>
      <vt:lpstr>EU Superstore SOFP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Little</dc:creator>
  <cp:lastModifiedBy>Ed Little</cp:lastModifiedBy>
  <dcterms:created xsi:type="dcterms:W3CDTF">2021-02-15T10:54:29Z</dcterms:created>
  <dcterms:modified xsi:type="dcterms:W3CDTF">2021-02-17T18:53:33Z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0x0101001C495DC29F69DA41B831D7985DDEFF7A</vt:lpwstr>
  </property>
</Properties>
</file>