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08" windowWidth="14808" windowHeight="7716" tabRatio="666"/>
  </bookViews>
  <sheets>
    <sheet name="Revenue Worksheet" sheetId="1" r:id="rId1"/>
    <sheet name="Controllable Cost Worksheet" sheetId="2" r:id="rId2"/>
    <sheet name="Forecast" sheetId="3" r:id="rId3"/>
    <sheet name="Pre-Open" sheetId="5" r:id="rId4"/>
  </sheets>
  <calcPr calcId="152511"/>
</workbook>
</file>

<file path=xl/calcChain.xml><?xml version="1.0" encoding="utf-8"?>
<calcChain xmlns="http://schemas.openxmlformats.org/spreadsheetml/2006/main">
  <c r="B8" i="1" l="1"/>
  <c r="B6" i="1" l="1"/>
  <c r="C19" i="3" l="1"/>
  <c r="C20" i="3"/>
  <c r="C21" i="3"/>
  <c r="C22" i="3"/>
  <c r="C23" i="3"/>
  <c r="C24" i="3"/>
  <c r="C25" i="3"/>
  <c r="C18" i="3"/>
  <c r="C16" i="3"/>
  <c r="B14" i="1"/>
  <c r="B18" i="1"/>
  <c r="B27" i="5"/>
  <c r="B31" i="5" s="1"/>
  <c r="B19" i="1" l="1"/>
  <c r="B21" i="1" s="1"/>
  <c r="B23" i="1" s="1"/>
  <c r="B33" i="1" l="1"/>
  <c r="B7" i="2" s="1"/>
  <c r="B9" i="2" s="1"/>
  <c r="B41" i="2" s="1"/>
  <c r="B32" i="1"/>
  <c r="B6" i="2" s="1"/>
  <c r="B20" i="2" s="1"/>
  <c r="C4" i="3" l="1"/>
  <c r="C15" i="3" s="1"/>
  <c r="B40" i="2"/>
  <c r="B43" i="2" s="1"/>
  <c r="B44" i="2" s="1"/>
  <c r="B46" i="2" s="1"/>
  <c r="B21" i="2"/>
  <c r="B23" i="2" s="1"/>
  <c r="B24" i="2" s="1"/>
  <c r="C14" i="3"/>
  <c r="C17" i="3" l="1"/>
  <c r="C13" i="3"/>
  <c r="C27" i="3" s="1"/>
  <c r="B26" i="2"/>
  <c r="B47" i="2"/>
  <c r="C6" i="3" l="1"/>
  <c r="B27" i="2"/>
  <c r="B49" i="2"/>
  <c r="B50" i="2" s="1"/>
  <c r="C8" i="3"/>
  <c r="C29" i="3" s="1"/>
  <c r="C30" i="3" s="1"/>
  <c r="C9" i="3" l="1"/>
</calcChain>
</file>

<file path=xl/sharedStrings.xml><?xml version="1.0" encoding="utf-8"?>
<sst xmlns="http://schemas.openxmlformats.org/spreadsheetml/2006/main" count="180" uniqueCount="138">
  <si>
    <t>Total Revenue</t>
  </si>
  <si>
    <t>Total</t>
  </si>
  <si>
    <t>as a %</t>
  </si>
  <si>
    <t>Gross Profit</t>
  </si>
  <si>
    <t>Advertising and Promotion</t>
  </si>
  <si>
    <t>Bank Charges</t>
  </si>
  <si>
    <t>Insurance</t>
  </si>
  <si>
    <t>Maintenance</t>
  </si>
  <si>
    <t>Office Expense</t>
  </si>
  <si>
    <t>Rent</t>
  </si>
  <si>
    <t>Telecommunications</t>
  </si>
  <si>
    <t>Utilities</t>
  </si>
  <si>
    <t>Total Expenses</t>
  </si>
  <si>
    <t>Income</t>
  </si>
  <si>
    <t>Revenue</t>
  </si>
  <si>
    <t>Operating Profit</t>
  </si>
  <si>
    <t>Legal &amp; Accounting</t>
  </si>
  <si>
    <t>Supplies Restaurant</t>
  </si>
  <si>
    <t>Account</t>
  </si>
  <si>
    <t>Amount</t>
  </si>
  <si>
    <t>Explanation</t>
  </si>
  <si>
    <t>Capital Improvements</t>
  </si>
  <si>
    <t>Equipment</t>
  </si>
  <si>
    <t>Working Capital</t>
  </si>
  <si>
    <t>Expenses</t>
  </si>
  <si>
    <t>Monthly</t>
  </si>
  <si>
    <t>Small Wares:</t>
  </si>
  <si>
    <t>Business Set-up:</t>
  </si>
  <si>
    <t>Website Design and Development</t>
  </si>
  <si>
    <t>Training Cost</t>
  </si>
  <si>
    <t>POS</t>
  </si>
  <si>
    <t>Inventories</t>
  </si>
  <si>
    <t>Advertising and Marketing</t>
  </si>
  <si>
    <t xml:space="preserve"> Kitchen</t>
  </si>
  <si>
    <t xml:space="preserve"> Restaurant</t>
  </si>
  <si>
    <t>To set up account and debit machine</t>
  </si>
  <si>
    <t>Pre-Opening</t>
  </si>
  <si>
    <t>For all staff and management</t>
  </si>
  <si>
    <t>Foodstuffs and other products</t>
  </si>
  <si>
    <t>To review leases and other documents</t>
  </si>
  <si>
    <t>To set up bookkeeping</t>
  </si>
  <si>
    <t>Last month's rent</t>
  </si>
  <si>
    <t>Pots and pans and such</t>
  </si>
  <si>
    <t>Furniture&amp;Fixtures</t>
  </si>
  <si>
    <t>Sales Mix %</t>
  </si>
  <si>
    <t>Food</t>
  </si>
  <si>
    <t>Beverage</t>
  </si>
  <si>
    <t>Cost of Goods Sold %</t>
  </si>
  <si>
    <t>Management</t>
  </si>
  <si>
    <t>Sub Total</t>
  </si>
  <si>
    <t>Including printers and subscriptions</t>
  </si>
  <si>
    <t>Utility Deposits</t>
  </si>
  <si>
    <t>Gas and/or Hydro</t>
  </si>
  <si>
    <t>Total Labor</t>
  </si>
  <si>
    <t>Plates and bowls and cutlery etc.</t>
  </si>
  <si>
    <t>To set up kitchen with mix of used and new equipment</t>
  </si>
  <si>
    <t># of Days Open per Week</t>
  </si>
  <si>
    <t>Average Sales</t>
  </si>
  <si>
    <t># of Days</t>
  </si>
  <si>
    <t>Weekend &amp; Holidays</t>
  </si>
  <si>
    <t>Cost of Goods Sold $s</t>
  </si>
  <si>
    <t>Total Cost of Goods Sold</t>
  </si>
  <si>
    <t>Cost of Goods Sold</t>
  </si>
  <si>
    <t>Labor Costs</t>
  </si>
  <si>
    <t>Kitchen</t>
  </si>
  <si>
    <t>Front of House</t>
  </si>
  <si>
    <t>Labor as a %</t>
  </si>
  <si>
    <t>Statutory Benefits @ 7%</t>
  </si>
  <si>
    <t>Operational Profit</t>
  </si>
  <si>
    <t>Web Maintenance</t>
  </si>
  <si>
    <t>For seating area</t>
  </si>
  <si>
    <t>Average Sales per Day</t>
  </si>
  <si>
    <t xml:space="preserve">Credit Card Charges </t>
  </si>
  <si>
    <t>Assuming that business is closed on Christmas Day</t>
  </si>
  <si>
    <t>Days other than weekend and holiday days</t>
  </si>
  <si>
    <t>Saturday, Sunday and Holidays</t>
  </si>
  <si>
    <t>Projected midweek sales</t>
  </si>
  <si>
    <t>Projected weekend and holiday day sales</t>
  </si>
  <si>
    <t>Yearly sales projection</t>
  </si>
  <si>
    <t>Yearly sales divided by # of days open</t>
  </si>
  <si>
    <t>From Revenue Page</t>
  </si>
  <si>
    <t xml:space="preserve"> </t>
  </si>
  <si>
    <t>Food Revenue X 30%</t>
  </si>
  <si>
    <t>Beverage Revenue X 35%</t>
  </si>
  <si>
    <t>Cost of Goods Sold divided by Total Revenue</t>
  </si>
  <si>
    <t>Revenue less Cost of Goods Sold</t>
  </si>
  <si>
    <t>Gross Profit divided by Total Revenue</t>
  </si>
  <si>
    <t>Line cooks and Kitchen Helpers</t>
  </si>
  <si>
    <t>Cashiers and Counter Helpers</t>
  </si>
  <si>
    <t>Fixed</t>
  </si>
  <si>
    <t>Payroll taxes</t>
  </si>
  <si>
    <t>Labor including payroll taxes</t>
  </si>
  <si>
    <t>Labor Costs divided by Total Revenue</t>
  </si>
  <si>
    <t>Gross Profit less Cost of Labor</t>
  </si>
  <si>
    <t>Operational Profit divided by Total Revenue</t>
  </si>
  <si>
    <t>From Revenue Worksheet</t>
  </si>
  <si>
    <t>From Controllable Cost Worksheet</t>
  </si>
  <si>
    <t>To maintain a current account at the bank</t>
  </si>
  <si>
    <t>Liability and building insurance</t>
  </si>
  <si>
    <t>For remittance of taxes and review of documents as required</t>
  </si>
  <si>
    <t>On equipment, furniture, fixtures and the physical plant</t>
  </si>
  <si>
    <t>Including TMI</t>
  </si>
  <si>
    <t>Internet, cell and land line</t>
  </si>
  <si>
    <t>Gas, Water and Hydro</t>
  </si>
  <si>
    <t>Before Interest, Taxes, Depreciation, Amortization etc.</t>
  </si>
  <si>
    <t>Income divided by Total Revenue</t>
  </si>
  <si>
    <t>To have as a cushion during initial months of operation</t>
  </si>
  <si>
    <t>Expenses plus allowance for working capital</t>
  </si>
  <si>
    <t>To "get" open</t>
  </si>
  <si>
    <t>Revenue Worksheet</t>
  </si>
  <si>
    <t>Number of days per week  business is open</t>
  </si>
  <si>
    <t># of midweek days (X) average sales for same</t>
  </si>
  <si>
    <t>Percentage of sales projected in Food sales</t>
  </si>
  <si>
    <t>Percentage of sales projected in Beverage sales</t>
  </si>
  <si>
    <t>Total Revenue @ 80%</t>
  </si>
  <si>
    <t>Total Revenue @ 20%</t>
  </si>
  <si>
    <t>Sales Mix $</t>
  </si>
  <si>
    <t xml:space="preserve">Midweek </t>
  </si>
  <si>
    <t>Controllables Worksheet</t>
  </si>
  <si>
    <t>Labor as a $</t>
  </si>
  <si>
    <t>Targeted cost percentage of Food sold</t>
  </si>
  <si>
    <t>Targeted cost percentage of Beverages sold</t>
  </si>
  <si>
    <t>Cost of both Food and Beverage</t>
  </si>
  <si>
    <t>Salary of Owner/Operator</t>
  </si>
  <si>
    <t>Cost of Labor before Statutory Benefits</t>
  </si>
  <si>
    <t>Line Cooks and Kitchen Helpers</t>
  </si>
  <si>
    <t>Financial Forecast Worksheet</t>
  </si>
  <si>
    <t>Supplies Kitchen</t>
  </si>
  <si>
    <t>Monies allocated to promote the business and stated as a % of Total Sales</t>
  </si>
  <si>
    <t>Supplies required for food preparation and storage and stated as a % of Total Sales</t>
  </si>
  <si>
    <t>Supplies used by customers and stated as a % of Total Sales</t>
  </si>
  <si>
    <t>Processing fees for customer use of credit and debit cards and stated as a % of Total Sales</t>
  </si>
  <si>
    <t>Hosting of Website and email accounts</t>
  </si>
  <si>
    <t>Paper, pens, toner, etc.</t>
  </si>
  <si>
    <t>Including Social Media channels</t>
  </si>
  <si>
    <t>Estimating $100 per square foot for 1000 sq. ft. space</t>
  </si>
  <si>
    <t>Start-Up Costs</t>
  </si>
  <si>
    <t># of busy days (X) average weekend and holiday sales for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</si>
</sst>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&quot;$&quot;* #,##0_-;\-&quot;$&quot;* #,##0_-;_-&quot;$&quot;* &quot;-&quot;??_-;_-@_-"/>
    <numFmt numFmtId="167" formatCode="_-&quot;$&quot;* #,##0_-;\-&quot;$&quot;* #,##0_-;_-&quot;$&quot;* &quot;-&quot;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1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1" fillId="0" borderId="0" xfId="2" applyFont="1"/>
    <xf numFmtId="44" fontId="2" fillId="0" borderId="0" xfId="2" applyFont="1"/>
    <xf numFmtId="1" fontId="0" fillId="0" borderId="0" xfId="0" applyNumberFormat="1"/>
    <xf numFmtId="44" fontId="1" fillId="0" borderId="0" xfId="2" applyFont="1"/>
    <xf numFmtId="44" fontId="1" fillId="0" borderId="0" xfId="2" applyFont="1"/>
    <xf numFmtId="164" fontId="2" fillId="0" borderId="0" xfId="3" applyNumberFormat="1" applyFont="1"/>
    <xf numFmtId="164" fontId="1" fillId="0" borderId="0" xfId="3" applyNumberFormat="1" applyFont="1"/>
    <xf numFmtId="43" fontId="1" fillId="0" borderId="0" xfId="1" applyFont="1"/>
    <xf numFmtId="44" fontId="1" fillId="0" borderId="0" xfId="2" applyFont="1"/>
    <xf numFmtId="44" fontId="1" fillId="0" borderId="0" xfId="2" applyFont="1"/>
    <xf numFmtId="44" fontId="1" fillId="0" borderId="0" xfId="2" applyFont="1"/>
    <xf numFmtId="44" fontId="1" fillId="0" borderId="0" xfId="2" applyNumberFormat="1" applyFont="1"/>
    <xf numFmtId="165" fontId="1" fillId="0" borderId="0" xfId="1" applyNumberFormat="1" applyFont="1"/>
    <xf numFmtId="44" fontId="1" fillId="0" borderId="0" xfId="2" applyFont="1"/>
    <xf numFmtId="0" fontId="0" fillId="0" borderId="0" xfId="0" applyAlignment="1">
      <alignment horizontal="center"/>
    </xf>
    <xf numFmtId="44" fontId="0" fillId="0" borderId="0" xfId="2" applyFont="1"/>
    <xf numFmtId="0" fontId="2" fillId="0" borderId="0" xfId="0" applyFont="1" applyAlignment="1">
      <alignment horizontal="left"/>
    </xf>
    <xf numFmtId="164" fontId="0" fillId="0" borderId="0" xfId="3" applyNumberFormat="1" applyFont="1"/>
    <xf numFmtId="166" fontId="0" fillId="0" borderId="0" xfId="0" applyNumberFormat="1"/>
    <xf numFmtId="166" fontId="1" fillId="0" borderId="0" xfId="2" applyNumberFormat="1" applyFont="1"/>
    <xf numFmtId="166" fontId="2" fillId="0" borderId="0" xfId="2" applyNumberFormat="1" applyFont="1"/>
    <xf numFmtId="166" fontId="0" fillId="0" borderId="0" xfId="0" applyNumberFormat="1" applyAlignment="1">
      <alignment horizontal="center"/>
    </xf>
    <xf numFmtId="164" fontId="0" fillId="0" borderId="0" xfId="3" applyNumberFormat="1" applyFont="1" applyAlignment="1">
      <alignment horizontal="center"/>
    </xf>
    <xf numFmtId="166" fontId="2" fillId="0" borderId="0" xfId="0" applyNumberFormat="1" applyFont="1" applyAlignment="1">
      <alignment horizontal="left"/>
    </xf>
    <xf numFmtId="164" fontId="2" fillId="0" borderId="0" xfId="3" applyNumberFormat="1" applyFont="1" applyAlignment="1">
      <alignment horizontal="left"/>
    </xf>
    <xf numFmtId="0" fontId="6" fillId="6" borderId="10" xfId="5" applyFont="1" applyFill="1" applyBorder="1" applyAlignment="1">
      <alignment horizontal="center"/>
    </xf>
    <xf numFmtId="0" fontId="6" fillId="6" borderId="0" xfId="5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left"/>
    </xf>
    <xf numFmtId="0" fontId="2" fillId="6" borderId="10" xfId="0" applyFont="1" applyFill="1" applyBorder="1"/>
    <xf numFmtId="0" fontId="7" fillId="6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left"/>
    </xf>
    <xf numFmtId="0" fontId="7" fillId="6" borderId="10" xfId="0" applyFont="1" applyFill="1" applyBorder="1"/>
    <xf numFmtId="0" fontId="8" fillId="6" borderId="0" xfId="0" applyFont="1" applyFill="1" applyBorder="1" applyAlignment="1">
      <alignment horizontal="center"/>
    </xf>
    <xf numFmtId="166" fontId="8" fillId="6" borderId="0" xfId="0" applyNumberFormat="1" applyFont="1" applyFill="1" applyBorder="1" applyAlignment="1">
      <alignment horizontal="center"/>
    </xf>
    <xf numFmtId="166" fontId="7" fillId="6" borderId="0" xfId="0" applyNumberFormat="1" applyFont="1" applyFill="1" applyBorder="1" applyAlignment="1">
      <alignment horizontal="center"/>
    </xf>
    <xf numFmtId="164" fontId="8" fillId="6" borderId="0" xfId="3" applyNumberFormat="1" applyFont="1" applyFill="1" applyBorder="1" applyAlignment="1">
      <alignment horizontal="center"/>
    </xf>
    <xf numFmtId="167" fontId="8" fillId="6" borderId="0" xfId="0" applyNumberFormat="1" applyFont="1" applyFill="1" applyBorder="1" applyAlignment="1">
      <alignment horizontal="center"/>
    </xf>
    <xf numFmtId="164" fontId="8" fillId="6" borderId="0" xfId="3" applyNumberFormat="1" applyFont="1" applyFill="1" applyBorder="1" applyAlignment="1">
      <alignment horizontal="right"/>
    </xf>
    <xf numFmtId="0" fontId="6" fillId="6" borderId="11" xfId="5" applyFont="1" applyFill="1" applyBorder="1" applyAlignment="1">
      <alignment horizontal="right" indent="2"/>
    </xf>
    <xf numFmtId="0" fontId="2" fillId="6" borderId="11" xfId="0" applyFont="1" applyFill="1" applyBorder="1" applyAlignment="1">
      <alignment horizontal="right" indent="2"/>
    </xf>
    <xf numFmtId="0" fontId="2" fillId="6" borderId="14" xfId="0" applyFont="1" applyFill="1" applyBorder="1" applyAlignment="1">
      <alignment horizontal="right" indent="2"/>
    </xf>
    <xf numFmtId="0" fontId="9" fillId="6" borderId="10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right" indent="2"/>
    </xf>
    <xf numFmtId="0" fontId="9" fillId="6" borderId="10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center"/>
    </xf>
    <xf numFmtId="0" fontId="9" fillId="6" borderId="10" xfId="0" applyFont="1" applyFill="1" applyBorder="1"/>
    <xf numFmtId="166" fontId="10" fillId="6" borderId="0" xfId="0" applyNumberFormat="1" applyFont="1" applyFill="1" applyBorder="1" applyAlignment="1">
      <alignment horizontal="center"/>
    </xf>
    <xf numFmtId="166" fontId="10" fillId="6" borderId="6" xfId="2" applyNumberFormat="1" applyFont="1" applyFill="1" applyBorder="1" applyAlignment="1">
      <alignment horizontal="center"/>
    </xf>
    <xf numFmtId="44" fontId="9" fillId="6" borderId="11" xfId="2" applyFont="1" applyFill="1" applyBorder="1" applyAlignment="1">
      <alignment horizontal="right" indent="2"/>
    </xf>
    <xf numFmtId="44" fontId="10" fillId="6" borderId="0" xfId="2" applyFont="1" applyFill="1" applyBorder="1" applyAlignment="1">
      <alignment horizontal="center"/>
    </xf>
    <xf numFmtId="166" fontId="9" fillId="6" borderId="0" xfId="0" applyNumberFormat="1" applyFont="1" applyFill="1" applyBorder="1" applyAlignment="1">
      <alignment horizontal="center"/>
    </xf>
    <xf numFmtId="44" fontId="9" fillId="6" borderId="0" xfId="0" applyNumberFormat="1" applyFont="1" applyFill="1" applyBorder="1" applyAlignment="1">
      <alignment horizontal="center"/>
    </xf>
    <xf numFmtId="44" fontId="10" fillId="6" borderId="0" xfId="0" applyNumberFormat="1" applyFont="1" applyFill="1" applyBorder="1" applyAlignment="1">
      <alignment horizontal="center"/>
    </xf>
    <xf numFmtId="166" fontId="9" fillId="6" borderId="11" xfId="0" applyNumberFormat="1" applyFont="1" applyFill="1" applyBorder="1" applyAlignment="1">
      <alignment horizontal="right" indent="2"/>
    </xf>
    <xf numFmtId="166" fontId="9" fillId="0" borderId="11" xfId="0" applyNumberFormat="1" applyFont="1" applyFill="1" applyBorder="1" applyAlignment="1">
      <alignment horizontal="right" indent="2"/>
    </xf>
    <xf numFmtId="167" fontId="9" fillId="6" borderId="0" xfId="0" applyNumberFormat="1" applyFont="1" applyFill="1" applyBorder="1" applyAlignment="1">
      <alignment horizontal="center"/>
    </xf>
    <xf numFmtId="0" fontId="9" fillId="6" borderId="12" xfId="0" applyFont="1" applyFill="1" applyBorder="1" applyAlignment="1">
      <alignment horizontal="left"/>
    </xf>
    <xf numFmtId="167" fontId="9" fillId="6" borderId="13" xfId="0" applyNumberFormat="1" applyFont="1" applyFill="1" applyBorder="1" applyAlignment="1">
      <alignment horizontal="center"/>
    </xf>
    <xf numFmtId="0" fontId="9" fillId="6" borderId="14" xfId="0" applyFont="1" applyFill="1" applyBorder="1" applyAlignment="1">
      <alignment horizontal="right" indent="2"/>
    </xf>
    <xf numFmtId="0" fontId="0" fillId="0" borderId="0" xfId="0" applyFill="1"/>
    <xf numFmtId="166" fontId="7" fillId="6" borderId="11" xfId="0" applyNumberFormat="1" applyFont="1" applyFill="1" applyBorder="1"/>
    <xf numFmtId="166" fontId="7" fillId="6" borderId="11" xfId="0" applyNumberFormat="1" applyFont="1" applyFill="1" applyBorder="1" applyAlignment="1">
      <alignment horizontal="right"/>
    </xf>
    <xf numFmtId="167" fontId="8" fillId="6" borderId="6" xfId="0" applyNumberFormat="1" applyFont="1" applyFill="1" applyBorder="1" applyAlignment="1">
      <alignment horizontal="center"/>
    </xf>
    <xf numFmtId="166" fontId="7" fillId="6" borderId="0" xfId="2" applyNumberFormat="1" applyFont="1" applyFill="1" applyBorder="1" applyAlignment="1">
      <alignment horizontal="center"/>
    </xf>
    <xf numFmtId="0" fontId="7" fillId="7" borderId="24" xfId="0" applyFont="1" applyFill="1" applyBorder="1"/>
    <xf numFmtId="0" fontId="11" fillId="6" borderId="10" xfId="0" applyFont="1" applyFill="1" applyBorder="1"/>
    <xf numFmtId="164" fontId="11" fillId="6" borderId="0" xfId="3" applyNumberFormat="1" applyFont="1" applyFill="1" applyBorder="1" applyAlignment="1">
      <alignment horizontal="right"/>
    </xf>
    <xf numFmtId="0" fontId="8" fillId="6" borderId="10" xfId="0" applyFont="1" applyFill="1" applyBorder="1"/>
    <xf numFmtId="0" fontId="7" fillId="7" borderId="15" xfId="0" applyFont="1" applyFill="1" applyBorder="1"/>
    <xf numFmtId="166" fontId="7" fillId="7" borderId="1" xfId="0" applyNumberFormat="1" applyFont="1" applyFill="1" applyBorder="1" applyAlignment="1">
      <alignment horizontal="center"/>
    </xf>
    <xf numFmtId="0" fontId="7" fillId="7" borderId="12" xfId="0" applyFont="1" applyFill="1" applyBorder="1"/>
    <xf numFmtId="164" fontId="11" fillId="7" borderId="13" xfId="3" applyNumberFormat="1" applyFont="1" applyFill="1" applyBorder="1" applyAlignment="1">
      <alignment horizontal="right"/>
    </xf>
    <xf numFmtId="166" fontId="8" fillId="6" borderId="6" xfId="0" applyNumberFormat="1" applyFont="1" applyFill="1" applyBorder="1" applyAlignment="1">
      <alignment horizontal="center"/>
    </xf>
    <xf numFmtId="0" fontId="7" fillId="6" borderId="11" xfId="0" applyFont="1" applyFill="1" applyBorder="1" applyAlignment="1">
      <alignment horizontal="right" indent="2"/>
    </xf>
    <xf numFmtId="164" fontId="7" fillId="6" borderId="11" xfId="3" applyNumberFormat="1" applyFont="1" applyFill="1" applyBorder="1" applyAlignment="1">
      <alignment horizontal="right" indent="2"/>
    </xf>
    <xf numFmtId="166" fontId="7" fillId="6" borderId="11" xfId="0" applyNumberFormat="1" applyFont="1" applyFill="1" applyBorder="1" applyAlignment="1">
      <alignment horizontal="right" indent="2"/>
    </xf>
    <xf numFmtId="0" fontId="7" fillId="7" borderId="16" xfId="0" applyFont="1" applyFill="1" applyBorder="1" applyAlignment="1">
      <alignment horizontal="right" indent="2"/>
    </xf>
    <xf numFmtId="0" fontId="7" fillId="7" borderId="14" xfId="0" applyFont="1" applyFill="1" applyBorder="1" applyAlignment="1">
      <alignment horizontal="right" indent="2"/>
    </xf>
    <xf numFmtId="44" fontId="9" fillId="9" borderId="4" xfId="2" applyFont="1" applyFill="1" applyBorder="1" applyAlignment="1">
      <alignment horizontal="center"/>
    </xf>
    <xf numFmtId="0" fontId="9" fillId="9" borderId="19" xfId="0" applyFont="1" applyFill="1" applyBorder="1"/>
    <xf numFmtId="44" fontId="2" fillId="7" borderId="4" xfId="2" applyFont="1" applyFill="1" applyBorder="1" applyAlignment="1">
      <alignment horizontal="center"/>
    </xf>
    <xf numFmtId="44" fontId="7" fillId="7" borderId="4" xfId="2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6" borderId="18" xfId="0" applyFont="1" applyFill="1" applyBorder="1" applyAlignment="1">
      <alignment horizontal="center"/>
    </xf>
    <xf numFmtId="0" fontId="9" fillId="9" borderId="19" xfId="0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4" xfId="0" applyFont="1" applyFill="1" applyBorder="1" applyAlignment="1">
      <alignment horizontal="left"/>
    </xf>
    <xf numFmtId="0" fontId="9" fillId="9" borderId="24" xfId="0" applyFont="1" applyFill="1" applyBorder="1"/>
    <xf numFmtId="44" fontId="2" fillId="6" borderId="0" xfId="2" applyFont="1" applyFill="1" applyBorder="1" applyAlignment="1">
      <alignment horizontal="center"/>
    </xf>
    <xf numFmtId="44" fontId="2" fillId="10" borderId="4" xfId="2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right" indent="2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6" borderId="10" xfId="0" applyFill="1" applyBorder="1"/>
    <xf numFmtId="44" fontId="0" fillId="6" borderId="0" xfId="2" applyFont="1" applyFill="1" applyBorder="1"/>
    <xf numFmtId="0" fontId="0" fillId="6" borderId="11" xfId="0" applyFill="1" applyBorder="1"/>
    <xf numFmtId="43" fontId="2" fillId="6" borderId="10" xfId="1" applyFont="1" applyFill="1" applyBorder="1"/>
    <xf numFmtId="44" fontId="3" fillId="6" borderId="0" xfId="2" applyFont="1" applyFill="1" applyBorder="1"/>
    <xf numFmtId="0" fontId="0" fillId="6" borderId="10" xfId="0" applyFont="1" applyFill="1" applyBorder="1" applyAlignment="1">
      <alignment horizontal="center"/>
    </xf>
    <xf numFmtId="43" fontId="1" fillId="6" borderId="10" xfId="1" applyFont="1" applyFill="1" applyBorder="1" applyAlignment="1">
      <alignment horizontal="center"/>
    </xf>
    <xf numFmtId="0" fontId="2" fillId="6" borderId="12" xfId="0" applyFont="1" applyFill="1" applyBorder="1"/>
    <xf numFmtId="0" fontId="0" fillId="6" borderId="10" xfId="0" applyFill="1" applyBorder="1" applyAlignment="1">
      <alignment horizontal="left"/>
    </xf>
    <xf numFmtId="44" fontId="2" fillId="6" borderId="13" xfId="2" applyFont="1" applyFill="1" applyBorder="1"/>
    <xf numFmtId="164" fontId="9" fillId="6" borderId="10" xfId="3" applyNumberFormat="1" applyFont="1" applyFill="1" applyBorder="1"/>
    <xf numFmtId="44" fontId="9" fillId="6" borderId="0" xfId="2" applyFont="1" applyFill="1" applyBorder="1"/>
    <xf numFmtId="166" fontId="9" fillId="6" borderId="0" xfId="2" applyNumberFormat="1" applyFont="1" applyFill="1" applyBorder="1"/>
    <xf numFmtId="166" fontId="9" fillId="6" borderId="11" xfId="2" applyNumberFormat="1" applyFont="1" applyFill="1" applyBorder="1" applyAlignment="1">
      <alignment horizontal="right" indent="2"/>
    </xf>
    <xf numFmtId="44" fontId="9" fillId="6" borderId="10" xfId="2" applyFont="1" applyFill="1" applyBorder="1"/>
    <xf numFmtId="0" fontId="9" fillId="6" borderId="0" xfId="0" applyFont="1" applyFill="1" applyBorder="1"/>
    <xf numFmtId="166" fontId="10" fillId="6" borderId="0" xfId="0" applyNumberFormat="1" applyFont="1" applyFill="1" applyBorder="1"/>
    <xf numFmtId="164" fontId="12" fillId="6" borderId="10" xfId="3" applyNumberFormat="1" applyFont="1" applyFill="1" applyBorder="1"/>
    <xf numFmtId="164" fontId="9" fillId="6" borderId="0" xfId="3" applyNumberFormat="1" applyFont="1" applyFill="1" applyBorder="1"/>
    <xf numFmtId="164" fontId="12" fillId="6" borderId="0" xfId="3" applyNumberFormat="1" applyFont="1" applyFill="1" applyBorder="1"/>
    <xf numFmtId="0" fontId="10" fillId="6" borderId="0" xfId="0" applyFont="1" applyFill="1" applyBorder="1"/>
    <xf numFmtId="0" fontId="9" fillId="6" borderId="3" xfId="0" applyFont="1" applyFill="1" applyBorder="1" applyAlignment="1">
      <alignment horizontal="center"/>
    </xf>
    <xf numFmtId="0" fontId="10" fillId="6" borderId="10" xfId="0" applyFont="1" applyFill="1" applyBorder="1"/>
    <xf numFmtId="165" fontId="10" fillId="6" borderId="0" xfId="1" applyNumberFormat="1" applyFont="1" applyFill="1" applyBorder="1"/>
    <xf numFmtId="165" fontId="9" fillId="6" borderId="11" xfId="1" applyNumberFormat="1" applyFont="1" applyFill="1" applyBorder="1" applyAlignment="1">
      <alignment horizontal="right" indent="2"/>
    </xf>
    <xf numFmtId="166" fontId="10" fillId="6" borderId="5" xfId="0" applyNumberFormat="1" applyFont="1" applyFill="1" applyBorder="1"/>
    <xf numFmtId="0" fontId="9" fillId="10" borderId="15" xfId="0" applyFont="1" applyFill="1" applyBorder="1"/>
    <xf numFmtId="44" fontId="9" fillId="10" borderId="1" xfId="2" applyFont="1" applyFill="1" applyBorder="1"/>
    <xf numFmtId="166" fontId="9" fillId="10" borderId="1" xfId="2" applyNumberFormat="1" applyFont="1" applyFill="1" applyBorder="1"/>
    <xf numFmtId="44" fontId="9" fillId="10" borderId="16" xfId="2" applyFont="1" applyFill="1" applyBorder="1" applyAlignment="1">
      <alignment horizontal="right" indent="2"/>
    </xf>
    <xf numFmtId="164" fontId="12" fillId="10" borderId="12" xfId="3" applyNumberFormat="1" applyFont="1" applyFill="1" applyBorder="1"/>
    <xf numFmtId="164" fontId="12" fillId="10" borderId="13" xfId="3" applyNumberFormat="1" applyFont="1" applyFill="1" applyBorder="1"/>
    <xf numFmtId="164" fontId="9" fillId="10" borderId="14" xfId="3" applyNumberFormat="1" applyFont="1" applyFill="1" applyBorder="1" applyAlignment="1">
      <alignment horizontal="right" indent="2"/>
    </xf>
    <xf numFmtId="0" fontId="9" fillId="6" borderId="17" xfId="0" applyFont="1" applyFill="1" applyBorder="1" applyAlignment="1">
      <alignment horizontal="center"/>
    </xf>
    <xf numFmtId="0" fontId="6" fillId="3" borderId="7" xfId="5" applyFont="1" applyBorder="1" applyAlignment="1">
      <alignment horizontal="center"/>
    </xf>
    <xf numFmtId="0" fontId="6" fillId="3" borderId="8" xfId="5" applyFont="1" applyBorder="1" applyAlignment="1">
      <alignment horizontal="center"/>
    </xf>
    <xf numFmtId="0" fontId="6" fillId="3" borderId="9" xfId="5" applyFont="1" applyBorder="1" applyAlignment="1">
      <alignment horizontal="center"/>
    </xf>
    <xf numFmtId="0" fontId="6" fillId="4" borderId="21" xfId="6" applyFont="1" applyBorder="1" applyAlignment="1">
      <alignment horizontal="center"/>
    </xf>
    <xf numFmtId="0" fontId="6" fillId="4" borderId="22" xfId="6" applyFont="1" applyBorder="1" applyAlignment="1">
      <alignment horizontal="center"/>
    </xf>
    <xf numFmtId="0" fontId="6" fillId="4" borderId="23" xfId="6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5" borderId="21" xfId="7" applyFont="1" applyBorder="1" applyAlignment="1">
      <alignment horizontal="center"/>
    </xf>
    <xf numFmtId="0" fontId="6" fillId="5" borderId="22" xfId="7" applyFont="1" applyBorder="1" applyAlignment="1">
      <alignment horizontal="center"/>
    </xf>
    <xf numFmtId="0" fontId="6" fillId="5" borderId="23" xfId="7" applyFont="1" applyBorder="1" applyAlignment="1">
      <alignment horizontal="center"/>
    </xf>
    <xf numFmtId="0" fontId="6" fillId="8" borderId="25" xfId="4" applyFont="1" applyFill="1" applyBorder="1" applyAlignment="1">
      <alignment horizontal="center"/>
    </xf>
    <xf numFmtId="0" fontId="6" fillId="8" borderId="26" xfId="4" applyFont="1" applyFill="1" applyBorder="1" applyAlignment="1">
      <alignment horizontal="center"/>
    </xf>
    <xf numFmtId="0" fontId="6" fillId="8" borderId="27" xfId="4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166" fontId="10" fillId="11" borderId="0" xfId="2" applyNumberFormat="1" applyFont="1" applyFill="1" applyBorder="1" applyAlignment="1">
      <alignment horizontal="center"/>
    </xf>
    <xf numFmtId="9" fontId="10" fillId="11" borderId="0" xfId="3" applyNumberFormat="1" applyFont="1" applyFill="1" applyBorder="1" applyAlignment="1">
      <alignment horizontal="center"/>
    </xf>
    <xf numFmtId="9" fontId="8" fillId="11" borderId="0" xfId="3" applyNumberFormat="1" applyFont="1" applyFill="1" applyBorder="1" applyAlignment="1">
      <alignment horizontal="right"/>
    </xf>
    <xf numFmtId="167" fontId="8" fillId="11" borderId="0" xfId="0" applyNumberFormat="1" applyFont="1" applyFill="1" applyBorder="1" applyAlignment="1">
      <alignment horizontal="center"/>
    </xf>
    <xf numFmtId="10" fontId="10" fillId="11" borderId="17" xfId="3" applyNumberFormat="1" applyFont="1" applyFill="1" applyBorder="1" applyAlignment="1">
      <alignment horizontal="center"/>
    </xf>
    <xf numFmtId="166" fontId="10" fillId="11" borderId="17" xfId="2" applyNumberFormat="1" applyFont="1" applyFill="1" applyBorder="1"/>
    <xf numFmtId="164" fontId="10" fillId="11" borderId="17" xfId="3" applyNumberFormat="1" applyFont="1" applyFill="1" applyBorder="1" applyAlignment="1">
      <alignment horizontal="center"/>
    </xf>
    <xf numFmtId="44" fontId="0" fillId="11" borderId="0" xfId="2" applyFont="1" applyFill="1" applyBorder="1"/>
    <xf numFmtId="44" fontId="0" fillId="11" borderId="1" xfId="2" applyFont="1" applyFill="1" applyBorder="1"/>
    <xf numFmtId="44" fontId="0" fillId="11" borderId="6" xfId="2" applyFont="1" applyFill="1" applyBorder="1"/>
  </cellXfs>
  <cellStyles count="8">
    <cellStyle name="Accent1" xfId="5" builtinId="29"/>
    <cellStyle name="Accent2" xfId="6" builtinId="33"/>
    <cellStyle name="Accent4" xfId="7" builtinId="41"/>
    <cellStyle name="Check Cell" xfId="4" builtinId="23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tabSelected="1" showWhiteSpace="0" topLeftCell="A19" zoomScale="75" zoomScaleNormal="75" zoomScalePageLayoutView="80" workbookViewId="0">
      <selection activeCell="C11" sqref="C11"/>
    </sheetView>
  </sheetViews>
  <sheetFormatPr defaultRowHeight="14.4" x14ac:dyDescent="0.3"/>
  <cols>
    <col min="1" max="1" width="41.44140625" style="1" customWidth="1"/>
    <col min="2" max="2" width="35.6640625" style="17" customWidth="1"/>
    <col min="3" max="3" width="87.88671875" style="19" customWidth="1"/>
    <col min="4" max="4" width="12.33203125" bestFit="1" customWidth="1"/>
    <col min="5" max="6" width="12.6640625" customWidth="1"/>
    <col min="7" max="10" width="13.109375" bestFit="1" customWidth="1"/>
    <col min="11" max="12" width="12.6640625" customWidth="1"/>
    <col min="13" max="13" width="13.88671875" customWidth="1"/>
    <col min="14" max="14" width="15.6640625" customWidth="1"/>
  </cols>
  <sheetData>
    <row r="1" spans="1:14" ht="42" customHeight="1" thickBot="1" x14ac:dyDescent="0.6">
      <c r="A1" s="138" t="s">
        <v>109</v>
      </c>
      <c r="B1" s="139"/>
      <c r="C1" s="140"/>
    </row>
    <row r="2" spans="1:14" ht="18" customHeight="1" x14ac:dyDescent="0.35">
      <c r="A2" s="93" t="s">
        <v>18</v>
      </c>
      <c r="B2" s="85" t="s">
        <v>19</v>
      </c>
      <c r="C2" s="94" t="s">
        <v>20</v>
      </c>
    </row>
    <row r="3" spans="1:14" ht="18" customHeight="1" x14ac:dyDescent="0.55000000000000004">
      <c r="A3" s="28"/>
      <c r="B3" s="29"/>
      <c r="C3" s="44"/>
    </row>
    <row r="4" spans="1:14" s="2" customFormat="1" ht="18" customHeight="1" x14ac:dyDescent="0.35">
      <c r="A4" s="47" t="s">
        <v>56</v>
      </c>
      <c r="B4" s="153">
        <v>0</v>
      </c>
      <c r="C4" s="48" t="s">
        <v>110</v>
      </c>
    </row>
    <row r="5" spans="1:14" s="2" customFormat="1" ht="18" customHeight="1" x14ac:dyDescent="0.35">
      <c r="A5" s="49"/>
      <c r="B5" s="51"/>
      <c r="C5" s="48"/>
    </row>
    <row r="6" spans="1:14" s="2" customFormat="1" ht="18" customHeight="1" x14ac:dyDescent="0.35">
      <c r="A6" s="47" t="s">
        <v>58</v>
      </c>
      <c r="B6" s="51">
        <f>B4*52</f>
        <v>0</v>
      </c>
      <c r="C6" s="48" t="s">
        <v>73</v>
      </c>
    </row>
    <row r="7" spans="1:14" s="2" customFormat="1" ht="18" customHeight="1" x14ac:dyDescent="0.35">
      <c r="A7" s="49"/>
      <c r="B7" s="51"/>
      <c r="C7" s="48"/>
    </row>
    <row r="8" spans="1:14" s="2" customFormat="1" ht="18" customHeight="1" x14ac:dyDescent="0.35">
      <c r="A8" s="50" t="s">
        <v>117</v>
      </c>
      <c r="B8" s="51">
        <f>B6-B9</f>
        <v>0</v>
      </c>
      <c r="C8" s="48" t="s">
        <v>74</v>
      </c>
    </row>
    <row r="9" spans="1:14" s="2" customFormat="1" ht="18" customHeight="1" x14ac:dyDescent="0.35">
      <c r="A9" s="50" t="s">
        <v>59</v>
      </c>
      <c r="B9" s="153">
        <v>0</v>
      </c>
      <c r="C9" s="48" t="s">
        <v>75</v>
      </c>
    </row>
    <row r="10" spans="1:14" ht="18" customHeight="1" x14ac:dyDescent="0.35">
      <c r="A10" s="49"/>
      <c r="B10" s="91"/>
      <c r="C10" s="48"/>
    </row>
    <row r="11" spans="1:14" ht="18" customHeight="1" x14ac:dyDescent="0.35">
      <c r="A11" s="95" t="s">
        <v>57</v>
      </c>
      <c r="B11" s="51"/>
      <c r="C11" s="48"/>
    </row>
    <row r="12" spans="1:14" ht="18" customHeight="1" x14ac:dyDescent="0.35">
      <c r="A12" s="49"/>
      <c r="B12" s="51"/>
      <c r="C12" s="48"/>
    </row>
    <row r="13" spans="1:14" ht="18" customHeight="1" x14ac:dyDescent="0.35">
      <c r="A13" s="50" t="s">
        <v>117</v>
      </c>
      <c r="B13" s="154">
        <v>0</v>
      </c>
      <c r="C13" s="48" t="s">
        <v>76</v>
      </c>
    </row>
    <row r="14" spans="1:14" ht="18" customHeight="1" x14ac:dyDescent="0.35">
      <c r="A14" s="50" t="s">
        <v>59</v>
      </c>
      <c r="B14" s="154">
        <f>B13*2</f>
        <v>0</v>
      </c>
      <c r="C14" s="48" t="s">
        <v>77</v>
      </c>
    </row>
    <row r="15" spans="1:14" ht="18" customHeight="1" x14ac:dyDescent="0.35">
      <c r="A15" s="49"/>
      <c r="B15" s="51"/>
      <c r="C15" s="48"/>
      <c r="N15" s="5"/>
    </row>
    <row r="16" spans="1:14" ht="18" customHeight="1" x14ac:dyDescent="0.35">
      <c r="A16" s="96" t="s">
        <v>14</v>
      </c>
      <c r="B16" s="51"/>
      <c r="C16" s="48"/>
    </row>
    <row r="17" spans="1:14" ht="18" customHeight="1" x14ac:dyDescent="0.35">
      <c r="A17" s="52"/>
      <c r="B17" s="51"/>
      <c r="C17" s="48"/>
    </row>
    <row r="18" spans="1:14" ht="18" customHeight="1" x14ac:dyDescent="0.35">
      <c r="A18" s="50" t="s">
        <v>117</v>
      </c>
      <c r="B18" s="53">
        <f>B8*B13</f>
        <v>0</v>
      </c>
      <c r="C18" s="48" t="s">
        <v>111</v>
      </c>
    </row>
    <row r="19" spans="1:14" ht="18" customHeight="1" x14ac:dyDescent="0.35">
      <c r="A19" s="50" t="s">
        <v>59</v>
      </c>
      <c r="B19" s="54">
        <f>B9*B14</f>
        <v>0</v>
      </c>
      <c r="C19" s="55" t="s">
        <v>137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4" ht="18" customHeight="1" x14ac:dyDescent="0.35">
      <c r="A20" s="49"/>
      <c r="B20" s="56"/>
      <c r="C20" s="55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4" ht="18" customHeight="1" x14ac:dyDescent="0.35">
      <c r="A21" s="52" t="s">
        <v>0</v>
      </c>
      <c r="B21" s="57">
        <f>SUM(B18:B20)</f>
        <v>0</v>
      </c>
      <c r="C21" s="48" t="s">
        <v>78</v>
      </c>
    </row>
    <row r="22" spans="1:14" ht="18" customHeight="1" x14ac:dyDescent="0.35">
      <c r="A22" s="52"/>
      <c r="B22" s="53"/>
      <c r="C22" s="48"/>
    </row>
    <row r="23" spans="1:14" ht="18" customHeight="1" x14ac:dyDescent="0.35">
      <c r="A23" s="52" t="s">
        <v>71</v>
      </c>
      <c r="B23" s="58" t="e">
        <f>B21/B6</f>
        <v>#DIV/0!</v>
      </c>
      <c r="C23" s="48" t="s">
        <v>79</v>
      </c>
    </row>
    <row r="24" spans="1:14" ht="18" customHeight="1" x14ac:dyDescent="0.35">
      <c r="A24" s="52"/>
      <c r="B24" s="59"/>
      <c r="C24" s="48"/>
    </row>
    <row r="25" spans="1:14" ht="18" customHeight="1" x14ac:dyDescent="0.35">
      <c r="A25" s="86" t="s">
        <v>44</v>
      </c>
      <c r="B25" s="92"/>
      <c r="C25" s="48"/>
    </row>
    <row r="26" spans="1:14" ht="18" customHeight="1" x14ac:dyDescent="0.35">
      <c r="A26" s="49"/>
      <c r="B26" s="53"/>
      <c r="C26" s="6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8" customHeight="1" x14ac:dyDescent="0.35">
      <c r="A27" s="47" t="s">
        <v>45</v>
      </c>
      <c r="B27" s="155">
        <v>0</v>
      </c>
      <c r="C27" s="60" t="s">
        <v>112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8" customHeight="1" x14ac:dyDescent="0.35">
      <c r="A28" s="47" t="s">
        <v>46</v>
      </c>
      <c r="B28" s="155">
        <v>0</v>
      </c>
      <c r="C28" s="60" t="s">
        <v>113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8" customHeight="1" x14ac:dyDescent="0.35">
      <c r="A29" s="52"/>
      <c r="B29" s="53"/>
      <c r="C29" s="6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8" customHeight="1" x14ac:dyDescent="0.35">
      <c r="A30" s="95" t="s">
        <v>116</v>
      </c>
      <c r="B30" s="53"/>
      <c r="C30" s="6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8" customHeight="1" x14ac:dyDescent="0.35">
      <c r="A31" s="49"/>
      <c r="B31" s="53"/>
      <c r="C31" s="6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</row>
    <row r="32" spans="1:14" ht="18" customHeight="1" x14ac:dyDescent="0.35">
      <c r="A32" s="47" t="s">
        <v>45</v>
      </c>
      <c r="B32" s="62">
        <f>B21*B27</f>
        <v>0</v>
      </c>
      <c r="C32" s="48" t="s">
        <v>114</v>
      </c>
    </row>
    <row r="33" spans="1:14" ht="18" customHeight="1" thickBot="1" x14ac:dyDescent="0.4">
      <c r="A33" s="63" t="s">
        <v>46</v>
      </c>
      <c r="B33" s="64">
        <f>B21-B32</f>
        <v>0</v>
      </c>
      <c r="C33" s="65" t="s">
        <v>115</v>
      </c>
    </row>
    <row r="35" spans="1:14" x14ac:dyDescent="0.3">
      <c r="B35" s="25"/>
      <c r="C35" s="27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4" x14ac:dyDescent="0.3">
      <c r="B36" s="25"/>
      <c r="C36" s="27" t="s">
        <v>81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40" spans="1:14" x14ac:dyDescent="0.3">
      <c r="B40" s="24"/>
      <c r="C40" s="26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4" x14ac:dyDescent="0.3">
      <c r="B41" s="24"/>
      <c r="C41" s="26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</sheetData>
  <mergeCells count="1">
    <mergeCell ref="A1:C1"/>
  </mergeCells>
  <printOptions gridLines="1"/>
  <pageMargins left="0.23622047244094491" right="0.23622047244094491" top="0.74803149606299213" bottom="0.74803149606299213" header="0.31496062992125984" footer="0.31496062992125984"/>
  <pageSetup scale="65" orientation="landscape" r:id="rId1"/>
  <headerFooter>
    <oddHeader>&amp;C&amp;"-,Bold"&amp;18Food and Beverage Sample Worksheet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0" zoomScale="80" zoomScaleNormal="80" workbookViewId="0">
      <selection activeCell="B39" sqref="B39"/>
    </sheetView>
  </sheetViews>
  <sheetFormatPr defaultRowHeight="14.4" x14ac:dyDescent="0.3"/>
  <cols>
    <col min="1" max="1" width="47" style="1" customWidth="1"/>
    <col min="2" max="2" width="35.6640625" style="17" customWidth="1"/>
    <col min="3" max="3" width="76.6640625" style="1" customWidth="1"/>
    <col min="4" max="4" width="12.33203125" bestFit="1" customWidth="1"/>
    <col min="5" max="6" width="12.6640625" customWidth="1"/>
    <col min="7" max="10" width="13.109375" bestFit="1" customWidth="1"/>
    <col min="11" max="12" width="12.6640625" customWidth="1"/>
    <col min="13" max="13" width="13.88671875" customWidth="1"/>
    <col min="14" max="14" width="15.6640625" customWidth="1"/>
  </cols>
  <sheetData>
    <row r="1" spans="1:14" ht="36.75" customHeight="1" x14ac:dyDescent="0.55000000000000004">
      <c r="A1" s="141" t="s">
        <v>118</v>
      </c>
      <c r="B1" s="142"/>
      <c r="C1" s="143"/>
    </row>
    <row r="2" spans="1:14" s="66" customFormat="1" ht="15" customHeight="1" x14ac:dyDescent="0.3">
      <c r="A2" s="89" t="s">
        <v>18</v>
      </c>
      <c r="B2" s="88" t="s">
        <v>19</v>
      </c>
      <c r="C2" s="90" t="s">
        <v>20</v>
      </c>
    </row>
    <row r="3" spans="1:14" s="66" customFormat="1" ht="8.25" customHeight="1" x14ac:dyDescent="0.3">
      <c r="A3" s="144"/>
      <c r="B3" s="145"/>
      <c r="C3" s="146"/>
    </row>
    <row r="4" spans="1:14" ht="15" customHeight="1" x14ac:dyDescent="0.3">
      <c r="A4" s="71" t="s">
        <v>14</v>
      </c>
      <c r="B4" s="39"/>
      <c r="C4" s="6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 ht="11.25" customHeight="1" x14ac:dyDescent="0.3">
      <c r="A5" s="35"/>
      <c r="B5" s="39"/>
      <c r="C5" s="68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1:14" ht="15" customHeight="1" x14ac:dyDescent="0.3">
      <c r="A6" s="36" t="s">
        <v>45</v>
      </c>
      <c r="B6" s="42">
        <f>'Revenue Worksheet'!B32</f>
        <v>0</v>
      </c>
      <c r="C6" s="80" t="s">
        <v>80</v>
      </c>
    </row>
    <row r="7" spans="1:14" ht="15" customHeight="1" x14ac:dyDescent="0.3">
      <c r="A7" s="36" t="s">
        <v>46</v>
      </c>
      <c r="B7" s="69">
        <f>'Revenue Worksheet'!B33</f>
        <v>0</v>
      </c>
      <c r="C7" s="80" t="s">
        <v>80</v>
      </c>
    </row>
    <row r="8" spans="1:14" ht="15" customHeight="1" x14ac:dyDescent="0.3">
      <c r="A8" s="37"/>
      <c r="B8" s="38"/>
      <c r="C8" s="80" t="s">
        <v>81</v>
      </c>
    </row>
    <row r="9" spans="1:14" ht="15" customHeight="1" x14ac:dyDescent="0.3">
      <c r="A9" s="37" t="s">
        <v>0</v>
      </c>
      <c r="B9" s="70">
        <f>SUM(B6:B7)</f>
        <v>0</v>
      </c>
      <c r="C9" s="80" t="s">
        <v>80</v>
      </c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4" ht="15" customHeight="1" x14ac:dyDescent="0.3">
      <c r="A10" s="37"/>
      <c r="B10" s="41"/>
      <c r="C10" s="81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4" ht="15" customHeight="1" x14ac:dyDescent="0.3">
      <c r="A11" s="71" t="s">
        <v>62</v>
      </c>
      <c r="B11" s="41"/>
      <c r="C11" s="81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4" ht="8.25" customHeight="1" x14ac:dyDescent="0.3">
      <c r="A12" s="37"/>
      <c r="B12" s="41"/>
      <c r="C12" s="81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4" ht="15" customHeight="1" x14ac:dyDescent="0.3">
      <c r="A13" s="37" t="s">
        <v>47</v>
      </c>
      <c r="B13" s="38"/>
      <c r="C13" s="80"/>
    </row>
    <row r="14" spans="1:14" ht="5.25" customHeight="1" x14ac:dyDescent="0.3">
      <c r="A14" s="37"/>
      <c r="B14" s="38"/>
      <c r="C14" s="80"/>
    </row>
    <row r="15" spans="1:14" ht="15" customHeight="1" x14ac:dyDescent="0.3">
      <c r="A15" s="36" t="s">
        <v>45</v>
      </c>
      <c r="B15" s="156">
        <v>0</v>
      </c>
      <c r="C15" s="80" t="s">
        <v>120</v>
      </c>
    </row>
    <row r="16" spans="1:14" ht="15" customHeight="1" x14ac:dyDescent="0.3">
      <c r="A16" s="36" t="s">
        <v>46</v>
      </c>
      <c r="B16" s="156">
        <v>0</v>
      </c>
      <c r="C16" s="82" t="s">
        <v>121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5" customHeight="1" x14ac:dyDescent="0.3">
      <c r="A17" s="37"/>
      <c r="B17" s="39"/>
      <c r="C17" s="8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5" customHeight="1" x14ac:dyDescent="0.3">
      <c r="A18" s="37" t="s">
        <v>60</v>
      </c>
      <c r="B18" s="38"/>
      <c r="C18" s="80"/>
    </row>
    <row r="19" spans="1:14" ht="3.75" customHeight="1" x14ac:dyDescent="0.3">
      <c r="A19" s="37"/>
      <c r="B19" s="38"/>
      <c r="C19" s="80"/>
    </row>
    <row r="20" spans="1:14" ht="15" customHeight="1" x14ac:dyDescent="0.3">
      <c r="A20" s="36" t="s">
        <v>45</v>
      </c>
      <c r="B20" s="42">
        <f>B6*B15</f>
        <v>0</v>
      </c>
      <c r="C20" s="80" t="s">
        <v>82</v>
      </c>
    </row>
    <row r="21" spans="1:14" ht="15" customHeight="1" x14ac:dyDescent="0.3">
      <c r="A21" s="36" t="s">
        <v>46</v>
      </c>
      <c r="B21" s="69">
        <f>B7*B16</f>
        <v>0</v>
      </c>
      <c r="C21" s="80" t="s">
        <v>83</v>
      </c>
    </row>
    <row r="22" spans="1:14" ht="15" customHeight="1" x14ac:dyDescent="0.3">
      <c r="A22" s="37"/>
      <c r="B22" s="38"/>
      <c r="C22" s="80"/>
    </row>
    <row r="23" spans="1:14" ht="15" customHeight="1" x14ac:dyDescent="0.3">
      <c r="A23" s="37" t="s">
        <v>61</v>
      </c>
      <c r="B23" s="42">
        <f>SUM(B20:B22)</f>
        <v>0</v>
      </c>
      <c r="C23" s="80" t="s">
        <v>122</v>
      </c>
    </row>
    <row r="24" spans="1:14" ht="15" customHeight="1" x14ac:dyDescent="0.3">
      <c r="A24" s="72" t="s">
        <v>2</v>
      </c>
      <c r="B24" s="73" t="e">
        <f>B23/B9</f>
        <v>#DIV/0!</v>
      </c>
      <c r="C24" s="80" t="s">
        <v>84</v>
      </c>
    </row>
    <row r="25" spans="1:14" ht="15" customHeight="1" x14ac:dyDescent="0.3">
      <c r="A25" s="37"/>
      <c r="B25" s="38"/>
      <c r="C25" s="80"/>
    </row>
    <row r="26" spans="1:14" ht="15" customHeight="1" x14ac:dyDescent="0.3">
      <c r="A26" s="37" t="s">
        <v>3</v>
      </c>
      <c r="B26" s="40">
        <f>B9-B23</f>
        <v>0</v>
      </c>
      <c r="C26" s="80" t="s">
        <v>85</v>
      </c>
    </row>
    <row r="27" spans="1:14" ht="15" customHeight="1" x14ac:dyDescent="0.3">
      <c r="A27" s="72" t="s">
        <v>2</v>
      </c>
      <c r="B27" s="73" t="e">
        <f>B26/B9</f>
        <v>#DIV/0!</v>
      </c>
      <c r="C27" s="80" t="s">
        <v>86</v>
      </c>
    </row>
    <row r="28" spans="1:14" ht="15" customHeight="1" x14ac:dyDescent="0.3">
      <c r="A28" s="37"/>
      <c r="B28" s="38"/>
      <c r="C28" s="80"/>
    </row>
    <row r="29" spans="1:14" ht="15" customHeight="1" x14ac:dyDescent="0.3">
      <c r="A29" s="71" t="s">
        <v>63</v>
      </c>
      <c r="B29" s="38"/>
      <c r="C29" s="80"/>
    </row>
    <row r="30" spans="1:14" ht="7.5" customHeight="1" x14ac:dyDescent="0.3">
      <c r="A30" s="37"/>
      <c r="B30" s="38"/>
      <c r="C30" s="80"/>
    </row>
    <row r="31" spans="1:14" ht="15" customHeight="1" x14ac:dyDescent="0.3">
      <c r="A31" s="37" t="s">
        <v>66</v>
      </c>
      <c r="B31" s="38"/>
      <c r="C31" s="80"/>
    </row>
    <row r="32" spans="1:14" ht="7.5" customHeight="1" x14ac:dyDescent="0.3">
      <c r="A32" s="37"/>
      <c r="B32" s="38"/>
      <c r="C32" s="80"/>
    </row>
    <row r="33" spans="1:3" ht="15" customHeight="1" x14ac:dyDescent="0.3">
      <c r="A33" s="74" t="s">
        <v>48</v>
      </c>
      <c r="B33" s="43" t="s">
        <v>89</v>
      </c>
      <c r="C33" s="80" t="s">
        <v>123</v>
      </c>
    </row>
    <row r="34" spans="1:3" ht="15" customHeight="1" x14ac:dyDescent="0.3">
      <c r="A34" s="74" t="s">
        <v>64</v>
      </c>
      <c r="B34" s="156">
        <v>0</v>
      </c>
      <c r="C34" s="80" t="s">
        <v>125</v>
      </c>
    </row>
    <row r="35" spans="1:3" ht="15" customHeight="1" x14ac:dyDescent="0.3">
      <c r="A35" s="74" t="s">
        <v>65</v>
      </c>
      <c r="B35" s="156">
        <v>0</v>
      </c>
      <c r="C35" s="80" t="s">
        <v>88</v>
      </c>
    </row>
    <row r="36" spans="1:3" ht="10.5" customHeight="1" x14ac:dyDescent="0.3">
      <c r="A36" s="37"/>
      <c r="B36" s="38"/>
      <c r="C36" s="80"/>
    </row>
    <row r="37" spans="1:3" ht="15" customHeight="1" x14ac:dyDescent="0.3">
      <c r="A37" s="37" t="s">
        <v>119</v>
      </c>
      <c r="B37" s="38"/>
      <c r="C37" s="80"/>
    </row>
    <row r="38" spans="1:3" ht="7.5" customHeight="1" x14ac:dyDescent="0.3">
      <c r="A38" s="37"/>
      <c r="B38" s="38"/>
      <c r="C38" s="80"/>
    </row>
    <row r="39" spans="1:3" ht="15" customHeight="1" x14ac:dyDescent="0.3">
      <c r="A39" s="74" t="s">
        <v>48</v>
      </c>
      <c r="B39" s="157">
        <v>0</v>
      </c>
      <c r="C39" s="80" t="s">
        <v>123</v>
      </c>
    </row>
    <row r="40" spans="1:3" ht="15" customHeight="1" x14ac:dyDescent="0.3">
      <c r="A40" s="74" t="s">
        <v>64</v>
      </c>
      <c r="B40" s="42">
        <f>B9*B34</f>
        <v>0</v>
      </c>
      <c r="C40" s="80" t="s">
        <v>87</v>
      </c>
    </row>
    <row r="41" spans="1:3" ht="15" customHeight="1" x14ac:dyDescent="0.3">
      <c r="A41" s="74" t="s">
        <v>65</v>
      </c>
      <c r="B41" s="69">
        <f>B9*B35</f>
        <v>0</v>
      </c>
      <c r="C41" s="80" t="s">
        <v>88</v>
      </c>
    </row>
    <row r="42" spans="1:3" ht="15" customHeight="1" x14ac:dyDescent="0.3">
      <c r="A42" s="37"/>
      <c r="B42" s="38"/>
      <c r="C42" s="80"/>
    </row>
    <row r="43" spans="1:3" ht="15" customHeight="1" x14ac:dyDescent="0.3">
      <c r="A43" s="37" t="s">
        <v>49</v>
      </c>
      <c r="B43" s="42">
        <f>SUM(B39:B42)</f>
        <v>0</v>
      </c>
      <c r="C43" s="80" t="s">
        <v>124</v>
      </c>
    </row>
    <row r="44" spans="1:3" ht="15" customHeight="1" x14ac:dyDescent="0.3">
      <c r="A44" s="37" t="s">
        <v>67</v>
      </c>
      <c r="B44" s="79">
        <f>B43*0.07</f>
        <v>0</v>
      </c>
      <c r="C44" s="80" t="s">
        <v>90</v>
      </c>
    </row>
    <row r="45" spans="1:3" ht="15" customHeight="1" x14ac:dyDescent="0.3">
      <c r="A45" s="37"/>
      <c r="B45" s="38"/>
      <c r="C45" s="80"/>
    </row>
    <row r="46" spans="1:3" ht="15" customHeight="1" x14ac:dyDescent="0.3">
      <c r="A46" s="37" t="s">
        <v>53</v>
      </c>
      <c r="B46" s="42">
        <f>SUM(B43:B44)</f>
        <v>0</v>
      </c>
      <c r="C46" s="80" t="s">
        <v>91</v>
      </c>
    </row>
    <row r="47" spans="1:3" ht="15" customHeight="1" x14ac:dyDescent="0.3">
      <c r="A47" s="72" t="s">
        <v>2</v>
      </c>
      <c r="B47" s="73" t="e">
        <f>B46/B9</f>
        <v>#DIV/0!</v>
      </c>
      <c r="C47" s="80" t="s">
        <v>92</v>
      </c>
    </row>
    <row r="48" spans="1:3" ht="15" customHeight="1" x14ac:dyDescent="0.3">
      <c r="A48" s="37"/>
      <c r="B48" s="38"/>
      <c r="C48" s="80"/>
    </row>
    <row r="49" spans="1:3" ht="15" customHeight="1" x14ac:dyDescent="0.3">
      <c r="A49" s="75" t="s">
        <v>68</v>
      </c>
      <c r="B49" s="76">
        <f>B26-B46</f>
        <v>0</v>
      </c>
      <c r="C49" s="83" t="s">
        <v>93</v>
      </c>
    </row>
    <row r="50" spans="1:3" ht="15" customHeight="1" thickBot="1" x14ac:dyDescent="0.35">
      <c r="A50" s="77" t="s">
        <v>2</v>
      </c>
      <c r="B50" s="78" t="e">
        <f>B49/B9</f>
        <v>#DIV/0!</v>
      </c>
      <c r="C50" s="84" t="s">
        <v>94</v>
      </c>
    </row>
  </sheetData>
  <mergeCells count="2">
    <mergeCell ref="A1:C1"/>
    <mergeCell ref="A3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13" zoomScale="80" zoomScaleNormal="80" workbookViewId="0">
      <selection activeCell="B13" sqref="B13"/>
    </sheetView>
  </sheetViews>
  <sheetFormatPr defaultRowHeight="14.4" x14ac:dyDescent="0.3"/>
  <cols>
    <col min="1" max="1" width="38.44140625" style="1" customWidth="1"/>
    <col min="2" max="2" width="27.88671875" style="1" customWidth="1"/>
    <col min="3" max="3" width="27.6640625" customWidth="1"/>
    <col min="4" max="4" width="107.6640625" style="1" customWidth="1"/>
    <col min="5" max="14" width="12.33203125" bestFit="1" customWidth="1"/>
    <col min="15" max="15" width="18.109375" customWidth="1"/>
    <col min="16" max="16" width="6.109375" customWidth="1"/>
  </cols>
  <sheetData>
    <row r="1" spans="1:15" ht="46.5" customHeight="1" x14ac:dyDescent="0.55000000000000004">
      <c r="A1" s="147" t="s">
        <v>126</v>
      </c>
      <c r="B1" s="148"/>
      <c r="C1" s="148"/>
      <c r="D1" s="149"/>
    </row>
    <row r="2" spans="1:15" ht="18" customHeight="1" x14ac:dyDescent="0.3">
      <c r="A2" s="100"/>
      <c r="B2" s="98"/>
      <c r="C2" s="99"/>
      <c r="D2" s="101"/>
    </row>
    <row r="3" spans="1:15" ht="18" customHeight="1" x14ac:dyDescent="0.3">
      <c r="A3" s="32"/>
      <c r="B3" s="97"/>
      <c r="C3" s="31"/>
      <c r="D3" s="45"/>
    </row>
    <row r="4" spans="1:15" s="13" customFormat="1" ht="18" customHeight="1" x14ac:dyDescent="0.35">
      <c r="A4" s="114" t="s">
        <v>0</v>
      </c>
      <c r="B4" s="115"/>
      <c r="C4" s="116">
        <f>'Controllable Cost Worksheet'!B9</f>
        <v>0</v>
      </c>
      <c r="D4" s="117" t="s">
        <v>95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14"/>
    </row>
    <row r="5" spans="1:15" s="11" customFormat="1" ht="18" customHeight="1" x14ac:dyDescent="0.35">
      <c r="A5" s="118"/>
      <c r="B5" s="115"/>
      <c r="C5" s="116"/>
      <c r="D5" s="117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5" s="16" customFormat="1" ht="18" customHeight="1" x14ac:dyDescent="0.35">
      <c r="A6" s="114" t="s">
        <v>3</v>
      </c>
      <c r="B6" s="115"/>
      <c r="C6" s="116">
        <f>'Controllable Cost Worksheet'!B26</f>
        <v>0</v>
      </c>
      <c r="D6" s="117" t="s">
        <v>96</v>
      </c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5" ht="18" customHeight="1" x14ac:dyDescent="0.35">
      <c r="A7" s="52"/>
      <c r="B7" s="119"/>
      <c r="C7" s="120"/>
      <c r="D7" s="60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5" s="3" customFormat="1" ht="18" customHeight="1" x14ac:dyDescent="0.35">
      <c r="A8" s="114" t="s">
        <v>15</v>
      </c>
      <c r="B8" s="115"/>
      <c r="C8" s="116">
        <f>'Controllable Cost Worksheet'!B49</f>
        <v>0</v>
      </c>
      <c r="D8" s="117" t="s">
        <v>96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6"/>
    </row>
    <row r="9" spans="1:15" s="9" customFormat="1" ht="18" customHeight="1" x14ac:dyDescent="0.35">
      <c r="A9" s="121" t="s">
        <v>2</v>
      </c>
      <c r="B9" s="122"/>
      <c r="C9" s="123" t="e">
        <f>C8/C4</f>
        <v>#DIV/0!</v>
      </c>
      <c r="D9" s="117" t="s">
        <v>96</v>
      </c>
    </row>
    <row r="10" spans="1:15" ht="18" customHeight="1" x14ac:dyDescent="0.35">
      <c r="A10" s="52"/>
      <c r="B10" s="119"/>
      <c r="C10" s="124"/>
      <c r="D10" s="48"/>
    </row>
    <row r="11" spans="1:15" ht="18" customHeight="1" x14ac:dyDescent="0.35">
      <c r="A11" s="52" t="s">
        <v>24</v>
      </c>
      <c r="B11" s="125" t="s">
        <v>25</v>
      </c>
      <c r="C11" s="124"/>
      <c r="D11" s="48"/>
    </row>
    <row r="12" spans="1:15" ht="18" customHeight="1" x14ac:dyDescent="0.35">
      <c r="A12" s="52"/>
      <c r="B12" s="137"/>
      <c r="C12" s="124"/>
      <c r="D12" s="48"/>
    </row>
    <row r="13" spans="1:15" s="10" customFormat="1" ht="18" customHeight="1" x14ac:dyDescent="0.35">
      <c r="A13" s="126" t="s">
        <v>4</v>
      </c>
      <c r="B13" s="158">
        <v>0</v>
      </c>
      <c r="C13" s="127">
        <f>C4*B13</f>
        <v>0</v>
      </c>
      <c r="D13" s="128" t="s">
        <v>128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1"/>
    </row>
    <row r="14" spans="1:15" ht="18" customHeight="1" x14ac:dyDescent="0.35">
      <c r="A14" s="126" t="s">
        <v>127</v>
      </c>
      <c r="B14" s="158">
        <v>0</v>
      </c>
      <c r="C14" s="127">
        <f>C$4*$B14</f>
        <v>0</v>
      </c>
      <c r="D14" s="128" t="s">
        <v>129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7"/>
    </row>
    <row r="15" spans="1:15" s="10" customFormat="1" ht="18" customHeight="1" x14ac:dyDescent="0.35">
      <c r="A15" s="126" t="s">
        <v>17</v>
      </c>
      <c r="B15" s="158">
        <v>0</v>
      </c>
      <c r="C15" s="127">
        <f>C$4*$B15</f>
        <v>0</v>
      </c>
      <c r="D15" s="128" t="s">
        <v>130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5" ht="18" customHeight="1" x14ac:dyDescent="0.35">
      <c r="A16" s="126" t="s">
        <v>5</v>
      </c>
      <c r="B16" s="159">
        <v>0</v>
      </c>
      <c r="C16" s="120">
        <f>B16*12</f>
        <v>0</v>
      </c>
      <c r="D16" s="48" t="s">
        <v>97</v>
      </c>
      <c r="O16" s="12"/>
    </row>
    <row r="17" spans="1:15" ht="18" customHeight="1" x14ac:dyDescent="0.35">
      <c r="A17" s="126" t="s">
        <v>72</v>
      </c>
      <c r="B17" s="160">
        <v>0</v>
      </c>
      <c r="C17" s="127">
        <f>C4*0.018</f>
        <v>0</v>
      </c>
      <c r="D17" s="128" t="s">
        <v>131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7"/>
    </row>
    <row r="18" spans="1:15" ht="18" customHeight="1" x14ac:dyDescent="0.35">
      <c r="A18" s="126" t="s">
        <v>6</v>
      </c>
      <c r="B18" s="159">
        <v>0</v>
      </c>
      <c r="C18" s="120">
        <f>B18*12</f>
        <v>0</v>
      </c>
      <c r="D18" s="48" t="s">
        <v>98</v>
      </c>
      <c r="O18" s="7"/>
    </row>
    <row r="19" spans="1:15" ht="18" customHeight="1" x14ac:dyDescent="0.35">
      <c r="A19" s="126" t="s">
        <v>16</v>
      </c>
      <c r="B19" s="159">
        <v>0</v>
      </c>
      <c r="C19" s="120">
        <f t="shared" ref="C19:C25" si="0">B19*12</f>
        <v>0</v>
      </c>
      <c r="D19" s="48" t="s">
        <v>99</v>
      </c>
      <c r="O19" s="7"/>
    </row>
    <row r="20" spans="1:15" ht="18" customHeight="1" x14ac:dyDescent="0.35">
      <c r="A20" s="126" t="s">
        <v>7</v>
      </c>
      <c r="B20" s="159">
        <v>0</v>
      </c>
      <c r="C20" s="120">
        <f t="shared" si="0"/>
        <v>0</v>
      </c>
      <c r="D20" s="48" t="s">
        <v>100</v>
      </c>
      <c r="O20" s="7"/>
    </row>
    <row r="21" spans="1:15" ht="18" customHeight="1" x14ac:dyDescent="0.35">
      <c r="A21" s="126" t="s">
        <v>8</v>
      </c>
      <c r="B21" s="159">
        <v>0</v>
      </c>
      <c r="C21" s="120">
        <f t="shared" si="0"/>
        <v>0</v>
      </c>
      <c r="D21" s="48" t="s">
        <v>133</v>
      </c>
      <c r="O21" s="7"/>
    </row>
    <row r="22" spans="1:15" ht="18" customHeight="1" x14ac:dyDescent="0.35">
      <c r="A22" s="126" t="s">
        <v>9</v>
      </c>
      <c r="B22" s="159">
        <v>0</v>
      </c>
      <c r="C22" s="120">
        <f t="shared" si="0"/>
        <v>0</v>
      </c>
      <c r="D22" s="48" t="s">
        <v>101</v>
      </c>
      <c r="O22" s="7"/>
    </row>
    <row r="23" spans="1:15" ht="18" customHeight="1" x14ac:dyDescent="0.35">
      <c r="A23" s="126" t="s">
        <v>10</v>
      </c>
      <c r="B23" s="159">
        <v>0</v>
      </c>
      <c r="C23" s="120">
        <f t="shared" si="0"/>
        <v>0</v>
      </c>
      <c r="D23" s="48" t="s">
        <v>102</v>
      </c>
      <c r="O23" s="7"/>
    </row>
    <row r="24" spans="1:15" ht="18" customHeight="1" x14ac:dyDescent="0.35">
      <c r="A24" s="126" t="s">
        <v>11</v>
      </c>
      <c r="B24" s="159">
        <v>0</v>
      </c>
      <c r="C24" s="120">
        <f t="shared" si="0"/>
        <v>0</v>
      </c>
      <c r="D24" s="48" t="s">
        <v>103</v>
      </c>
      <c r="O24" s="7"/>
    </row>
    <row r="25" spans="1:15" ht="18" customHeight="1" x14ac:dyDescent="0.35">
      <c r="A25" s="126" t="s">
        <v>69</v>
      </c>
      <c r="B25" s="159">
        <v>0</v>
      </c>
      <c r="C25" s="129">
        <f t="shared" si="0"/>
        <v>0</v>
      </c>
      <c r="D25" s="48" t="s">
        <v>132</v>
      </c>
      <c r="O25" s="11"/>
    </row>
    <row r="26" spans="1:15" ht="18" customHeight="1" x14ac:dyDescent="0.35">
      <c r="A26" s="52"/>
      <c r="B26" s="119"/>
      <c r="C26" s="124"/>
      <c r="D26" s="48"/>
    </row>
    <row r="27" spans="1:15" s="4" customFormat="1" ht="18" customHeight="1" x14ac:dyDescent="0.35">
      <c r="A27" s="52" t="s">
        <v>12</v>
      </c>
      <c r="B27" s="115"/>
      <c r="C27" s="116">
        <f t="shared" ref="C27" si="1">SUM(C13:C26)</f>
        <v>0</v>
      </c>
      <c r="D27" s="117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 s="1" customFormat="1" ht="18" customHeight="1" x14ac:dyDescent="0.35">
      <c r="A28" s="52"/>
      <c r="B28" s="119"/>
      <c r="C28" s="119"/>
      <c r="D28" s="48"/>
    </row>
    <row r="29" spans="1:15" s="4" customFormat="1" ht="18" customHeight="1" x14ac:dyDescent="0.35">
      <c r="A29" s="130" t="s">
        <v>13</v>
      </c>
      <c r="B29" s="131"/>
      <c r="C29" s="132">
        <f>C8-C27</f>
        <v>0</v>
      </c>
      <c r="D29" s="133" t="s">
        <v>104</v>
      </c>
    </row>
    <row r="30" spans="1:15" s="8" customFormat="1" ht="18" customHeight="1" thickBot="1" x14ac:dyDescent="0.4">
      <c r="A30" s="134" t="s">
        <v>2</v>
      </c>
      <c r="B30" s="135"/>
      <c r="C30" s="135" t="e">
        <f>C29/C4</f>
        <v>#DIV/0!</v>
      </c>
      <c r="D30" s="136" t="s">
        <v>105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9" zoomScaleNormal="100" workbookViewId="0">
      <selection activeCell="C16" sqref="C16"/>
    </sheetView>
  </sheetViews>
  <sheetFormatPr defaultRowHeight="14.4" x14ac:dyDescent="0.3"/>
  <cols>
    <col min="1" max="1" width="45.33203125" customWidth="1"/>
    <col min="2" max="2" width="21.5546875" style="18" customWidth="1"/>
    <col min="3" max="3" width="65.6640625" customWidth="1"/>
  </cols>
  <sheetData>
    <row r="1" spans="1:3" ht="36.75" customHeight="1" x14ac:dyDescent="0.55000000000000004">
      <c r="A1" s="150" t="s">
        <v>136</v>
      </c>
      <c r="B1" s="151"/>
      <c r="C1" s="152"/>
    </row>
    <row r="2" spans="1:3" s="2" customFormat="1" x14ac:dyDescent="0.3">
      <c r="A2" s="102" t="s">
        <v>18</v>
      </c>
      <c r="B2" s="87" t="s">
        <v>19</v>
      </c>
      <c r="C2" s="103" t="s">
        <v>20</v>
      </c>
    </row>
    <row r="3" spans="1:3" x14ac:dyDescent="0.3">
      <c r="A3" s="104"/>
      <c r="B3" s="105"/>
      <c r="C3" s="106"/>
    </row>
    <row r="4" spans="1:3" x14ac:dyDescent="0.3">
      <c r="A4" s="30" t="s">
        <v>27</v>
      </c>
      <c r="B4" s="108"/>
      <c r="C4" s="106"/>
    </row>
    <row r="5" spans="1:3" x14ac:dyDescent="0.3">
      <c r="A5" s="107"/>
      <c r="B5" s="108"/>
      <c r="C5" s="106"/>
    </row>
    <row r="6" spans="1:3" x14ac:dyDescent="0.3">
      <c r="A6" s="33" t="s">
        <v>5</v>
      </c>
      <c r="B6" s="161">
        <v>0</v>
      </c>
      <c r="C6" s="45" t="s">
        <v>35</v>
      </c>
    </row>
    <row r="7" spans="1:3" x14ac:dyDescent="0.3">
      <c r="A7" s="112" t="s">
        <v>28</v>
      </c>
      <c r="B7" s="161">
        <v>0</v>
      </c>
      <c r="C7" s="45" t="s">
        <v>134</v>
      </c>
    </row>
    <row r="8" spans="1:3" x14ac:dyDescent="0.3">
      <c r="A8" s="112" t="s">
        <v>32</v>
      </c>
      <c r="B8" s="161">
        <v>0</v>
      </c>
      <c r="C8" s="45" t="s">
        <v>36</v>
      </c>
    </row>
    <row r="9" spans="1:3" x14ac:dyDescent="0.3">
      <c r="A9" s="112" t="s">
        <v>29</v>
      </c>
      <c r="B9" s="161">
        <v>0</v>
      </c>
      <c r="C9" s="45" t="s">
        <v>37</v>
      </c>
    </row>
    <row r="10" spans="1:3" x14ac:dyDescent="0.3">
      <c r="A10" s="112" t="s">
        <v>31</v>
      </c>
      <c r="B10" s="161">
        <v>0</v>
      </c>
      <c r="C10" s="45" t="s">
        <v>38</v>
      </c>
    </row>
    <row r="11" spans="1:3" x14ac:dyDescent="0.3">
      <c r="A11" s="112" t="s">
        <v>30</v>
      </c>
      <c r="B11" s="161">
        <v>0</v>
      </c>
      <c r="C11" s="45" t="s">
        <v>50</v>
      </c>
    </row>
    <row r="12" spans="1:3" x14ac:dyDescent="0.3">
      <c r="A12" s="33" t="s">
        <v>16</v>
      </c>
      <c r="B12" s="161">
        <v>0</v>
      </c>
      <c r="C12" s="45" t="s">
        <v>39</v>
      </c>
    </row>
    <row r="13" spans="1:3" x14ac:dyDescent="0.3">
      <c r="A13" s="33" t="s">
        <v>8</v>
      </c>
      <c r="B13" s="161">
        <v>0</v>
      </c>
      <c r="C13" s="45" t="s">
        <v>40</v>
      </c>
    </row>
    <row r="14" spans="1:3" x14ac:dyDescent="0.3">
      <c r="A14" s="33" t="s">
        <v>9</v>
      </c>
      <c r="B14" s="161">
        <v>0</v>
      </c>
      <c r="C14" s="45" t="s">
        <v>41</v>
      </c>
    </row>
    <row r="15" spans="1:3" x14ac:dyDescent="0.3">
      <c r="A15" s="33" t="s">
        <v>51</v>
      </c>
      <c r="B15" s="161">
        <v>0</v>
      </c>
      <c r="C15" s="45" t="s">
        <v>52</v>
      </c>
    </row>
    <row r="16" spans="1:3" x14ac:dyDescent="0.3">
      <c r="A16" s="109"/>
      <c r="B16" s="105"/>
      <c r="C16" s="45"/>
    </row>
    <row r="17" spans="1:3" x14ac:dyDescent="0.3">
      <c r="A17" s="34" t="s">
        <v>26</v>
      </c>
      <c r="B17" s="105"/>
      <c r="C17" s="45"/>
    </row>
    <row r="18" spans="1:3" x14ac:dyDescent="0.3">
      <c r="A18" s="33" t="s">
        <v>33</v>
      </c>
      <c r="B18" s="161">
        <v>0</v>
      </c>
      <c r="C18" s="45" t="s">
        <v>42</v>
      </c>
    </row>
    <row r="19" spans="1:3" x14ac:dyDescent="0.3">
      <c r="A19" s="33" t="s">
        <v>34</v>
      </c>
      <c r="B19" s="161">
        <v>0</v>
      </c>
      <c r="C19" s="45" t="s">
        <v>54</v>
      </c>
    </row>
    <row r="20" spans="1:3" x14ac:dyDescent="0.3">
      <c r="A20" s="110"/>
      <c r="B20" s="161"/>
      <c r="C20" s="45"/>
    </row>
    <row r="21" spans="1:3" x14ac:dyDescent="0.3">
      <c r="A21" s="34" t="s">
        <v>21</v>
      </c>
      <c r="B21" s="161">
        <v>0</v>
      </c>
      <c r="C21" s="45" t="s">
        <v>135</v>
      </c>
    </row>
    <row r="22" spans="1:3" x14ac:dyDescent="0.3">
      <c r="A22" s="34"/>
      <c r="B22" s="161"/>
      <c r="C22" s="45"/>
    </row>
    <row r="23" spans="1:3" x14ac:dyDescent="0.3">
      <c r="A23" s="34" t="s">
        <v>43</v>
      </c>
      <c r="B23" s="161">
        <v>0</v>
      </c>
      <c r="C23" s="45" t="s">
        <v>70</v>
      </c>
    </row>
    <row r="24" spans="1:3" x14ac:dyDescent="0.3">
      <c r="A24" s="34"/>
      <c r="B24" s="161"/>
      <c r="C24" s="45"/>
    </row>
    <row r="25" spans="1:3" x14ac:dyDescent="0.3">
      <c r="A25" s="34" t="s">
        <v>22</v>
      </c>
      <c r="B25" s="161">
        <v>0</v>
      </c>
      <c r="C25" s="45" t="s">
        <v>55</v>
      </c>
    </row>
    <row r="26" spans="1:3" x14ac:dyDescent="0.3">
      <c r="A26" s="34"/>
      <c r="B26" s="162"/>
      <c r="C26" s="45"/>
    </row>
    <row r="27" spans="1:3" x14ac:dyDescent="0.3">
      <c r="A27" s="34" t="s">
        <v>12</v>
      </c>
      <c r="B27" s="161">
        <f>SUM(B4:B26)</f>
        <v>0</v>
      </c>
      <c r="C27" s="45" t="s">
        <v>108</v>
      </c>
    </row>
    <row r="28" spans="1:3" x14ac:dyDescent="0.3">
      <c r="A28" s="104"/>
      <c r="B28" s="161"/>
      <c r="C28" s="45"/>
    </row>
    <row r="29" spans="1:3" x14ac:dyDescent="0.3">
      <c r="A29" s="34" t="s">
        <v>23</v>
      </c>
      <c r="B29" s="163">
        <v>0</v>
      </c>
      <c r="C29" s="45" t="s">
        <v>106</v>
      </c>
    </row>
    <row r="30" spans="1:3" x14ac:dyDescent="0.3">
      <c r="A30" s="104"/>
      <c r="B30" s="105"/>
      <c r="C30" s="45"/>
    </row>
    <row r="31" spans="1:3" s="1" customFormat="1" ht="15" thickBot="1" x14ac:dyDescent="0.35">
      <c r="A31" s="111" t="s">
        <v>1</v>
      </c>
      <c r="B31" s="113">
        <f>B27+B29</f>
        <v>0</v>
      </c>
      <c r="C31" s="46" t="s">
        <v>107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 Worksheet</vt:lpstr>
      <vt:lpstr>Controllable Cost Worksheet</vt:lpstr>
      <vt:lpstr>Forecast</vt:lpstr>
      <vt:lpstr>Pre-Open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2016-08-18T20:01:57Z</dcterms:modified>
</cp:coreProperties>
</file>