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filterPrivacy="1"/>
  <bookViews>
    <workbookView xWindow="0" yWindow="0" windowWidth="15270" windowHeight="4590"/>
  </bookViews>
  <sheets>
    <sheet name="Simulador" sheetId="5" r:id="rId1"/>
    <sheet name="A.Lucro" sheetId="7" r:id="rId2"/>
  </sheets>
  <definedNames>
    <definedName name="cartão">#REF!</definedName>
    <definedName name="Dinheiro">#REF!</definedName>
    <definedName name="pagamento">#REF!</definedName>
    <definedName name="Saque">#REF!</definedName>
    <definedName name="valor">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5" l="1"/>
  <c r="J6" i="7" l="1"/>
  <c r="J5" i="7"/>
  <c r="J4" i="7"/>
  <c r="J3" i="7"/>
  <c r="L3" i="7" l="1"/>
  <c r="F8" i="7"/>
  <c r="J8" i="7"/>
  <c r="K8" i="7" s="1"/>
  <c r="L8" i="7"/>
  <c r="F9" i="7"/>
  <c r="J9" i="7"/>
  <c r="K9" i="7" s="1"/>
  <c r="L9" i="7"/>
  <c r="F10" i="7"/>
  <c r="J10" i="7"/>
  <c r="K10" i="7" s="1"/>
  <c r="L10" i="7"/>
  <c r="F11" i="7"/>
  <c r="J11" i="7"/>
  <c r="K11" i="7" s="1"/>
  <c r="L11" i="7"/>
  <c r="F12" i="7"/>
  <c r="J12" i="7"/>
  <c r="K12" i="7" s="1"/>
  <c r="L12" i="7"/>
  <c r="F13" i="7"/>
  <c r="J13" i="7"/>
  <c r="K13" i="7" s="1"/>
  <c r="L13" i="7"/>
  <c r="M11" i="5" l="1"/>
  <c r="L4" i="7" l="1"/>
  <c r="L5" i="7"/>
  <c r="L6" i="7"/>
  <c r="L7" i="7"/>
  <c r="O11" i="7" l="1"/>
  <c r="J7" i="7"/>
  <c r="K7" i="7" s="1"/>
  <c r="F7" i="7"/>
  <c r="K6" i="7"/>
  <c r="F6" i="7"/>
  <c r="K5" i="7"/>
  <c r="F5" i="7"/>
  <c r="K4" i="7"/>
  <c r="F4" i="7"/>
  <c r="E4" i="7"/>
  <c r="E5" i="7" s="1"/>
  <c r="E6" i="7" s="1"/>
  <c r="E7" i="7" s="1"/>
  <c r="E8" i="7" s="1"/>
  <c r="E9" i="7" s="1"/>
  <c r="E10" i="7" s="1"/>
  <c r="E11" i="7" s="1"/>
  <c r="E12" i="7" s="1"/>
  <c r="E13" i="7" s="1"/>
  <c r="K3" i="7"/>
  <c r="F3" i="7"/>
  <c r="S3" i="7" l="1"/>
  <c r="R3" i="7"/>
  <c r="O3" i="7"/>
  <c r="O15" i="7" l="1"/>
  <c r="O7" i="7"/>
  <c r="B4" i="5" l="1"/>
  <c r="B5" i="5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B228" i="5" s="1"/>
  <c r="B229" i="5" s="1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0" i="5" s="1"/>
  <c r="B241" i="5" s="1"/>
  <c r="B242" i="5" s="1"/>
  <c r="B243" i="5" s="1"/>
  <c r="B244" i="5" s="1"/>
  <c r="B245" i="5" s="1"/>
  <c r="B246" i="5" s="1"/>
  <c r="B247" i="5" s="1"/>
  <c r="B248" i="5" s="1"/>
  <c r="B249" i="5" s="1"/>
  <c r="B250" i="5" s="1"/>
  <c r="B251" i="5" s="1"/>
  <c r="B252" i="5" s="1"/>
  <c r="B253" i="5" s="1"/>
  <c r="B254" i="5" s="1"/>
  <c r="B255" i="5" s="1"/>
  <c r="B256" i="5" s="1"/>
  <c r="B257" i="5" s="1"/>
  <c r="B258" i="5" s="1"/>
  <c r="B259" i="5" s="1"/>
  <c r="B260" i="5" s="1"/>
  <c r="B261" i="5" s="1"/>
  <c r="B262" i="5" s="1"/>
  <c r="B263" i="5" s="1"/>
  <c r="B264" i="5" s="1"/>
  <c r="B265" i="5" s="1"/>
  <c r="B266" i="5" s="1"/>
  <c r="B267" i="5" s="1"/>
  <c r="B268" i="5" s="1"/>
  <c r="B269" i="5" s="1"/>
  <c r="B270" i="5" s="1"/>
  <c r="B271" i="5" s="1"/>
  <c r="B272" i="5" s="1"/>
  <c r="B273" i="5" s="1"/>
  <c r="B274" i="5" s="1"/>
  <c r="B275" i="5" s="1"/>
  <c r="B276" i="5" s="1"/>
  <c r="B277" i="5" s="1"/>
  <c r="B278" i="5" s="1"/>
  <c r="B279" i="5" s="1"/>
  <c r="B280" i="5" s="1"/>
  <c r="B281" i="5" s="1"/>
  <c r="B282" i="5" s="1"/>
  <c r="B283" i="5" s="1"/>
  <c r="B284" i="5" s="1"/>
  <c r="B285" i="5" s="1"/>
  <c r="B286" i="5" s="1"/>
  <c r="B287" i="5" s="1"/>
  <c r="B288" i="5" s="1"/>
  <c r="B289" i="5" s="1"/>
  <c r="B290" i="5" s="1"/>
  <c r="B291" i="5" s="1"/>
  <c r="B292" i="5" s="1"/>
  <c r="B293" i="5" s="1"/>
  <c r="B294" i="5" s="1"/>
  <c r="B295" i="5" s="1"/>
  <c r="B296" i="5" s="1"/>
  <c r="B297" i="5" s="1"/>
  <c r="B298" i="5" s="1"/>
  <c r="B299" i="5" s="1"/>
  <c r="B300" i="5" s="1"/>
  <c r="B301" i="5" s="1"/>
  <c r="B302" i="5" s="1"/>
  <c r="B303" i="5" s="1"/>
  <c r="B304" i="5" s="1"/>
  <c r="B305" i="5" s="1"/>
  <c r="B306" i="5" s="1"/>
  <c r="B307" i="5" s="1"/>
  <c r="B308" i="5" s="1"/>
  <c r="B309" i="5" s="1"/>
  <c r="B310" i="5" s="1"/>
  <c r="B311" i="5" s="1"/>
  <c r="B312" i="5" s="1"/>
  <c r="B313" i="5" s="1"/>
  <c r="B314" i="5" s="1"/>
  <c r="B315" i="5" s="1"/>
  <c r="B316" i="5" s="1"/>
  <c r="B317" i="5" s="1"/>
  <c r="B318" i="5" s="1"/>
  <c r="B319" i="5" s="1"/>
  <c r="B320" i="5" s="1"/>
  <c r="B321" i="5" s="1"/>
  <c r="B322" i="5" s="1"/>
  <c r="B323" i="5" s="1"/>
  <c r="B324" i="5" s="1"/>
  <c r="B325" i="5" s="1"/>
  <c r="B326" i="5" s="1"/>
  <c r="B327" i="5" s="1"/>
  <c r="B328" i="5" s="1"/>
  <c r="B329" i="5" s="1"/>
  <c r="B330" i="5" s="1"/>
  <c r="B331" i="5" s="1"/>
  <c r="B332" i="5" s="1"/>
  <c r="B333" i="5" s="1"/>
  <c r="B334" i="5" s="1"/>
  <c r="B335" i="5" s="1"/>
  <c r="B336" i="5" s="1"/>
  <c r="B337" i="5" s="1"/>
  <c r="B338" i="5" s="1"/>
  <c r="B339" i="5" s="1"/>
  <c r="B340" i="5" s="1"/>
  <c r="B341" i="5" s="1"/>
  <c r="B342" i="5" s="1"/>
  <c r="B343" i="5" s="1"/>
  <c r="B344" i="5" s="1"/>
  <c r="B345" i="5" s="1"/>
  <c r="B346" i="5" s="1"/>
  <c r="B347" i="5" s="1"/>
  <c r="B348" i="5" s="1"/>
  <c r="B349" i="5" s="1"/>
  <c r="B350" i="5" s="1"/>
  <c r="B351" i="5" s="1"/>
  <c r="B352" i="5" s="1"/>
  <c r="B353" i="5" s="1"/>
  <c r="B354" i="5" s="1"/>
  <c r="B355" i="5" s="1"/>
  <c r="B356" i="5" s="1"/>
  <c r="B357" i="5" s="1"/>
  <c r="B358" i="5" s="1"/>
  <c r="B359" i="5" s="1"/>
  <c r="B360" i="5" s="1"/>
  <c r="B361" i="5" s="1"/>
  <c r="B362" i="5" s="1"/>
  <c r="B363" i="5" s="1"/>
  <c r="B364" i="5" s="1"/>
  <c r="B365" i="5" s="1"/>
  <c r="B366" i="5" s="1"/>
  <c r="B367" i="5" s="1"/>
  <c r="E3" i="5"/>
  <c r="G3" i="5" l="1"/>
  <c r="E4" i="5" s="1"/>
  <c r="G4" i="5" s="1"/>
  <c r="A27" i="7"/>
  <c r="C4" i="5" l="1"/>
  <c r="E5" i="5"/>
  <c r="C5" i="5"/>
  <c r="G5" i="5" l="1"/>
  <c r="E6" i="5" l="1"/>
  <c r="G6" i="5" s="1"/>
  <c r="C6" i="5"/>
  <c r="E7" i="5" l="1"/>
  <c r="C7" i="5"/>
  <c r="G7" i="5" l="1"/>
  <c r="E8" i="5" s="1"/>
  <c r="C8" i="5" l="1"/>
  <c r="G8" i="5"/>
  <c r="E9" i="5" l="1"/>
  <c r="G9" i="5" s="1"/>
  <c r="C9" i="5"/>
  <c r="E10" i="5" l="1"/>
  <c r="G10" i="5" s="1"/>
  <c r="C10" i="5"/>
  <c r="E11" i="5" l="1"/>
  <c r="C11" i="5"/>
  <c r="G11" i="5" l="1"/>
  <c r="E12" i="5" l="1"/>
  <c r="C12" i="5"/>
  <c r="G12" i="5" l="1"/>
  <c r="E13" i="5" l="1"/>
  <c r="C13" i="5"/>
  <c r="G13" i="5" l="1"/>
  <c r="E14" i="5" l="1"/>
  <c r="G14" i="5" s="1"/>
  <c r="C14" i="5"/>
  <c r="E15" i="5" l="1"/>
  <c r="G15" i="5" s="1"/>
  <c r="C15" i="5"/>
  <c r="E16" i="5" l="1"/>
  <c r="C16" i="5"/>
  <c r="G16" i="5" l="1"/>
  <c r="E17" i="5" l="1"/>
  <c r="C17" i="5"/>
  <c r="G17" i="5" l="1"/>
  <c r="E18" i="5" l="1"/>
  <c r="C18" i="5"/>
  <c r="G18" i="5" l="1"/>
  <c r="E19" i="5" l="1"/>
  <c r="G19" i="5" s="1"/>
  <c r="C19" i="5"/>
  <c r="E20" i="5" l="1"/>
  <c r="G20" i="5" s="1"/>
  <c r="C20" i="5"/>
  <c r="E21" i="5" l="1"/>
  <c r="C21" i="5"/>
  <c r="G21" i="5" l="1"/>
  <c r="E22" i="5" l="1"/>
  <c r="C22" i="5"/>
  <c r="G22" i="5" l="1"/>
  <c r="E23" i="5" l="1"/>
  <c r="G23" i="5" s="1"/>
  <c r="C23" i="5"/>
  <c r="E24" i="5" l="1"/>
  <c r="G24" i="5" s="1"/>
  <c r="C24" i="5"/>
  <c r="E25" i="5" l="1"/>
  <c r="G25" i="5" s="1"/>
  <c r="C25" i="5"/>
  <c r="E26" i="5" l="1"/>
  <c r="G26" i="5" s="1"/>
  <c r="C26" i="5"/>
  <c r="E27" i="5" l="1"/>
  <c r="G27" i="5" s="1"/>
  <c r="C27" i="5"/>
  <c r="E28" i="5" l="1"/>
  <c r="G28" i="5" s="1"/>
  <c r="C28" i="5"/>
  <c r="E29" i="5" l="1"/>
  <c r="G29" i="5" s="1"/>
  <c r="C29" i="5"/>
  <c r="E30" i="5" l="1"/>
  <c r="G30" i="5" s="1"/>
  <c r="C30" i="5"/>
  <c r="E31" i="5" l="1"/>
  <c r="G31" i="5" s="1"/>
  <c r="C31" i="5"/>
  <c r="E32" i="5" l="1"/>
  <c r="G32" i="5" s="1"/>
  <c r="P5" i="5" s="1"/>
  <c r="C32" i="5"/>
  <c r="E33" i="5" l="1"/>
  <c r="G33" i="5" s="1"/>
  <c r="C33" i="5"/>
  <c r="E34" i="5" l="1"/>
  <c r="G34" i="5" s="1"/>
  <c r="C34" i="5"/>
  <c r="E35" i="5" l="1"/>
  <c r="G35" i="5" s="1"/>
  <c r="C35" i="5"/>
  <c r="E36" i="5" l="1"/>
  <c r="G36" i="5" s="1"/>
  <c r="C36" i="5"/>
  <c r="E37" i="5" l="1"/>
  <c r="G37" i="5" s="1"/>
  <c r="C37" i="5"/>
  <c r="E38" i="5" l="1"/>
  <c r="G38" i="5" s="1"/>
  <c r="C38" i="5"/>
  <c r="E39" i="5" l="1"/>
  <c r="G39" i="5" s="1"/>
  <c r="C39" i="5"/>
  <c r="E40" i="5" l="1"/>
  <c r="G40" i="5" s="1"/>
  <c r="C40" i="5"/>
  <c r="E41" i="5" l="1"/>
  <c r="G41" i="5" s="1"/>
  <c r="C41" i="5"/>
  <c r="E42" i="5" l="1"/>
  <c r="G42" i="5" s="1"/>
  <c r="C42" i="5"/>
  <c r="E43" i="5" l="1"/>
  <c r="G43" i="5" s="1"/>
  <c r="C43" i="5"/>
  <c r="E44" i="5" l="1"/>
  <c r="G44" i="5" s="1"/>
  <c r="C44" i="5"/>
  <c r="E45" i="5" l="1"/>
  <c r="G45" i="5" s="1"/>
  <c r="C45" i="5"/>
  <c r="E46" i="5" l="1"/>
  <c r="G46" i="5" s="1"/>
  <c r="C46" i="5"/>
  <c r="E47" i="5" l="1"/>
  <c r="G47" i="5" s="1"/>
  <c r="C47" i="5"/>
  <c r="E48" i="5" l="1"/>
  <c r="G48" i="5" s="1"/>
  <c r="C48" i="5"/>
  <c r="E49" i="5" l="1"/>
  <c r="G49" i="5" s="1"/>
  <c r="C49" i="5"/>
  <c r="E50" i="5" l="1"/>
  <c r="G50" i="5" s="1"/>
  <c r="C50" i="5"/>
  <c r="E51" i="5" l="1"/>
  <c r="G51" i="5" s="1"/>
  <c r="C51" i="5"/>
  <c r="E52" i="5" l="1"/>
  <c r="G52" i="5" s="1"/>
  <c r="C52" i="5"/>
  <c r="E53" i="5" l="1"/>
  <c r="G53" i="5" s="1"/>
  <c r="C53" i="5"/>
  <c r="E54" i="5" l="1"/>
  <c r="G54" i="5" s="1"/>
  <c r="C54" i="5"/>
  <c r="E55" i="5" l="1"/>
  <c r="G55" i="5" s="1"/>
  <c r="C55" i="5"/>
  <c r="E56" i="5" l="1"/>
  <c r="G56" i="5" s="1"/>
  <c r="C56" i="5"/>
  <c r="E57" i="5" l="1"/>
  <c r="G57" i="5" s="1"/>
  <c r="C57" i="5"/>
  <c r="E58" i="5" l="1"/>
  <c r="G58" i="5" s="1"/>
  <c r="C58" i="5"/>
  <c r="E59" i="5" l="1"/>
  <c r="G59" i="5" s="1"/>
  <c r="C59" i="5"/>
  <c r="E60" i="5" l="1"/>
  <c r="G60" i="5" s="1"/>
  <c r="C60" i="5"/>
  <c r="E61" i="5" l="1"/>
  <c r="G61" i="5" s="1"/>
  <c r="C61" i="5"/>
  <c r="E62" i="5" l="1"/>
  <c r="G62" i="5" s="1"/>
  <c r="P7" i="5" s="1"/>
  <c r="C62" i="5"/>
  <c r="E63" i="5" l="1"/>
  <c r="G63" i="5" s="1"/>
  <c r="C63" i="5"/>
  <c r="C64" i="5" l="1"/>
  <c r="E64" i="5"/>
  <c r="G64" i="5" s="1"/>
  <c r="E65" i="5" l="1"/>
  <c r="G65" i="5" s="1"/>
  <c r="C65" i="5"/>
  <c r="C66" i="5" l="1"/>
  <c r="E66" i="5"/>
  <c r="G66" i="5" s="1"/>
  <c r="E67" i="5" l="1"/>
  <c r="G67" i="5" s="1"/>
  <c r="C67" i="5"/>
  <c r="C68" i="5" l="1"/>
  <c r="E68" i="5"/>
  <c r="G68" i="5" s="1"/>
  <c r="E69" i="5" l="1"/>
  <c r="G69" i="5" s="1"/>
  <c r="C69" i="5"/>
  <c r="C70" i="5" l="1"/>
  <c r="E70" i="5"/>
  <c r="G70" i="5" s="1"/>
  <c r="E71" i="5" l="1"/>
  <c r="G71" i="5" s="1"/>
  <c r="C71" i="5"/>
  <c r="C72" i="5" l="1"/>
  <c r="E72" i="5"/>
  <c r="G72" i="5" s="1"/>
  <c r="E73" i="5" l="1"/>
  <c r="G73" i="5" s="1"/>
  <c r="C73" i="5"/>
  <c r="C74" i="5" l="1"/>
  <c r="E74" i="5"/>
  <c r="G74" i="5" s="1"/>
  <c r="E75" i="5" l="1"/>
  <c r="G75" i="5" s="1"/>
  <c r="C75" i="5"/>
  <c r="C76" i="5" l="1"/>
  <c r="E76" i="5"/>
  <c r="G76" i="5" s="1"/>
  <c r="E77" i="5" l="1"/>
  <c r="G77" i="5" s="1"/>
  <c r="C77" i="5"/>
  <c r="C78" i="5" l="1"/>
  <c r="E78" i="5"/>
  <c r="G78" i="5" s="1"/>
  <c r="E79" i="5" l="1"/>
  <c r="G79" i="5" s="1"/>
  <c r="C79" i="5"/>
  <c r="C80" i="5" l="1"/>
  <c r="E80" i="5"/>
  <c r="G80" i="5" s="1"/>
  <c r="E81" i="5" l="1"/>
  <c r="G81" i="5" s="1"/>
  <c r="C81" i="5"/>
  <c r="C82" i="5" l="1"/>
  <c r="E82" i="5"/>
  <c r="G82" i="5" s="1"/>
  <c r="E83" i="5" l="1"/>
  <c r="G83" i="5" s="1"/>
  <c r="C83" i="5"/>
  <c r="C84" i="5" l="1"/>
  <c r="E84" i="5"/>
  <c r="G84" i="5" s="1"/>
  <c r="E85" i="5" l="1"/>
  <c r="G85" i="5" s="1"/>
  <c r="C85" i="5"/>
  <c r="C86" i="5" l="1"/>
  <c r="E86" i="5"/>
  <c r="G86" i="5" s="1"/>
  <c r="E87" i="5" l="1"/>
  <c r="G87" i="5" s="1"/>
  <c r="C87" i="5"/>
  <c r="C88" i="5" l="1"/>
  <c r="E88" i="5"/>
  <c r="G88" i="5" s="1"/>
  <c r="E89" i="5" l="1"/>
  <c r="G89" i="5" s="1"/>
  <c r="C89" i="5"/>
  <c r="C90" i="5" l="1"/>
  <c r="E90" i="5"/>
  <c r="G90" i="5" s="1"/>
  <c r="E91" i="5" l="1"/>
  <c r="G91" i="5" s="1"/>
  <c r="C91" i="5"/>
  <c r="C92" i="5" l="1"/>
  <c r="E92" i="5"/>
  <c r="G92" i="5" s="1"/>
  <c r="E93" i="5" l="1"/>
  <c r="G93" i="5" s="1"/>
  <c r="C93" i="5"/>
  <c r="C94" i="5" l="1"/>
  <c r="E94" i="5"/>
  <c r="G94" i="5" s="1"/>
  <c r="E95" i="5" l="1"/>
  <c r="G95" i="5" s="1"/>
  <c r="C95" i="5"/>
  <c r="C96" i="5" l="1"/>
  <c r="E96" i="5"/>
  <c r="G96" i="5" s="1"/>
  <c r="E97" i="5" l="1"/>
  <c r="G97" i="5" s="1"/>
  <c r="C97" i="5"/>
  <c r="C98" i="5" l="1"/>
  <c r="E98" i="5"/>
  <c r="G98" i="5" s="1"/>
  <c r="E99" i="5" l="1"/>
  <c r="G99" i="5" s="1"/>
  <c r="C99" i="5"/>
  <c r="C100" i="5" l="1"/>
  <c r="E100" i="5"/>
  <c r="G100" i="5" s="1"/>
  <c r="E101" i="5" l="1"/>
  <c r="G101" i="5" s="1"/>
  <c r="C101" i="5"/>
  <c r="C102" i="5" l="1"/>
  <c r="E102" i="5"/>
  <c r="G102" i="5" s="1"/>
  <c r="E103" i="5" l="1"/>
  <c r="G103" i="5" s="1"/>
  <c r="C103" i="5"/>
  <c r="C104" i="5" l="1"/>
  <c r="E104" i="5"/>
  <c r="G104" i="5" s="1"/>
  <c r="E105" i="5" l="1"/>
  <c r="G105" i="5" s="1"/>
  <c r="C105" i="5"/>
  <c r="C106" i="5" l="1"/>
  <c r="E106" i="5"/>
  <c r="G106" i="5" s="1"/>
  <c r="E107" i="5" l="1"/>
  <c r="G107" i="5" s="1"/>
  <c r="C107" i="5"/>
  <c r="C108" i="5" l="1"/>
  <c r="E108" i="5"/>
  <c r="G108" i="5" s="1"/>
  <c r="E109" i="5" l="1"/>
  <c r="G109" i="5" s="1"/>
  <c r="C109" i="5"/>
  <c r="C110" i="5" l="1"/>
  <c r="E110" i="5"/>
  <c r="G110" i="5" s="1"/>
  <c r="E111" i="5" l="1"/>
  <c r="G111" i="5" s="1"/>
  <c r="C111" i="5"/>
  <c r="C112" i="5" l="1"/>
  <c r="E112" i="5"/>
  <c r="G112" i="5" s="1"/>
  <c r="E113" i="5" l="1"/>
  <c r="G113" i="5" s="1"/>
  <c r="C113" i="5"/>
  <c r="C114" i="5" l="1"/>
  <c r="E114" i="5"/>
  <c r="G114" i="5" s="1"/>
  <c r="E115" i="5" l="1"/>
  <c r="G115" i="5" s="1"/>
  <c r="C115" i="5"/>
  <c r="C116" i="5" l="1"/>
  <c r="E116" i="5"/>
  <c r="G116" i="5" s="1"/>
  <c r="E117" i="5" l="1"/>
  <c r="G117" i="5" s="1"/>
  <c r="C117" i="5"/>
  <c r="C118" i="5" l="1"/>
  <c r="E118" i="5"/>
  <c r="G118" i="5" s="1"/>
  <c r="E119" i="5" l="1"/>
  <c r="G119" i="5" s="1"/>
  <c r="C119" i="5"/>
  <c r="C120" i="5" l="1"/>
  <c r="E120" i="5"/>
  <c r="G120" i="5" s="1"/>
  <c r="E121" i="5" l="1"/>
  <c r="G121" i="5" s="1"/>
  <c r="C121" i="5"/>
  <c r="C122" i="5" l="1"/>
  <c r="E122" i="5"/>
  <c r="G122" i="5" s="1"/>
  <c r="P9" i="5" s="1"/>
  <c r="C123" i="5" l="1"/>
  <c r="E123" i="5"/>
  <c r="G123" i="5" s="1"/>
  <c r="E124" i="5" l="1"/>
  <c r="G124" i="5" s="1"/>
  <c r="C124" i="5"/>
  <c r="C125" i="5" l="1"/>
  <c r="E125" i="5"/>
  <c r="G125" i="5" s="1"/>
  <c r="E126" i="5" l="1"/>
  <c r="G126" i="5" s="1"/>
  <c r="C126" i="5"/>
  <c r="C127" i="5" l="1"/>
  <c r="E127" i="5"/>
  <c r="G127" i="5" s="1"/>
  <c r="E128" i="5" l="1"/>
  <c r="G128" i="5" s="1"/>
  <c r="C128" i="5"/>
  <c r="C129" i="5" l="1"/>
  <c r="E129" i="5"/>
  <c r="G129" i="5" s="1"/>
  <c r="E130" i="5" l="1"/>
  <c r="G130" i="5" s="1"/>
  <c r="C130" i="5"/>
  <c r="C131" i="5" l="1"/>
  <c r="E131" i="5"/>
  <c r="G131" i="5" s="1"/>
  <c r="E132" i="5" l="1"/>
  <c r="G132" i="5" s="1"/>
  <c r="C132" i="5"/>
  <c r="C133" i="5" l="1"/>
  <c r="E133" i="5"/>
  <c r="G133" i="5" s="1"/>
  <c r="E134" i="5" l="1"/>
  <c r="G134" i="5" s="1"/>
  <c r="C134" i="5"/>
  <c r="C135" i="5" l="1"/>
  <c r="E135" i="5"/>
  <c r="G135" i="5" s="1"/>
  <c r="E136" i="5" l="1"/>
  <c r="G136" i="5" s="1"/>
  <c r="C136" i="5"/>
  <c r="C137" i="5" l="1"/>
  <c r="E137" i="5"/>
  <c r="G137" i="5" s="1"/>
  <c r="E138" i="5" l="1"/>
  <c r="G138" i="5" s="1"/>
  <c r="C138" i="5"/>
  <c r="C139" i="5" l="1"/>
  <c r="E139" i="5"/>
  <c r="G139" i="5" s="1"/>
  <c r="E140" i="5" l="1"/>
  <c r="G140" i="5" s="1"/>
  <c r="C140" i="5"/>
  <c r="C141" i="5" l="1"/>
  <c r="E141" i="5"/>
  <c r="G141" i="5" s="1"/>
  <c r="E142" i="5" l="1"/>
  <c r="G142" i="5" s="1"/>
  <c r="C142" i="5"/>
  <c r="C143" i="5" l="1"/>
  <c r="E143" i="5"/>
  <c r="G143" i="5" s="1"/>
  <c r="E144" i="5" l="1"/>
  <c r="G144" i="5" s="1"/>
  <c r="C144" i="5"/>
  <c r="C145" i="5" l="1"/>
  <c r="E145" i="5"/>
  <c r="G145" i="5" s="1"/>
  <c r="E146" i="5" l="1"/>
  <c r="G146" i="5" s="1"/>
  <c r="C146" i="5"/>
  <c r="C147" i="5" l="1"/>
  <c r="E147" i="5"/>
  <c r="G147" i="5" s="1"/>
  <c r="E148" i="5" l="1"/>
  <c r="G148" i="5" s="1"/>
  <c r="C148" i="5"/>
  <c r="C149" i="5" l="1"/>
  <c r="E149" i="5"/>
  <c r="G149" i="5" s="1"/>
  <c r="E150" i="5" l="1"/>
  <c r="G150" i="5" s="1"/>
  <c r="C150" i="5"/>
  <c r="C151" i="5" l="1"/>
  <c r="E151" i="5"/>
  <c r="G151" i="5" s="1"/>
  <c r="E152" i="5" l="1"/>
  <c r="G152" i="5" s="1"/>
  <c r="C152" i="5"/>
  <c r="C153" i="5" l="1"/>
  <c r="E153" i="5"/>
  <c r="G153" i="5" s="1"/>
  <c r="E154" i="5" l="1"/>
  <c r="G154" i="5" s="1"/>
  <c r="C154" i="5"/>
  <c r="C155" i="5" l="1"/>
  <c r="E155" i="5"/>
  <c r="G155" i="5" s="1"/>
  <c r="E156" i="5" l="1"/>
  <c r="G156" i="5" s="1"/>
  <c r="C156" i="5"/>
  <c r="C157" i="5" l="1"/>
  <c r="E157" i="5"/>
  <c r="G157" i="5" s="1"/>
  <c r="E158" i="5" l="1"/>
  <c r="G158" i="5" s="1"/>
  <c r="C158" i="5"/>
  <c r="C159" i="5" l="1"/>
  <c r="E159" i="5"/>
  <c r="G159" i="5" s="1"/>
  <c r="E160" i="5" l="1"/>
  <c r="G160" i="5" s="1"/>
  <c r="C160" i="5"/>
  <c r="C161" i="5" l="1"/>
  <c r="E161" i="5"/>
  <c r="G161" i="5" s="1"/>
  <c r="E162" i="5" l="1"/>
  <c r="G162" i="5" s="1"/>
  <c r="C162" i="5"/>
  <c r="C163" i="5" l="1"/>
  <c r="E163" i="5"/>
  <c r="G163" i="5" s="1"/>
  <c r="E164" i="5" l="1"/>
  <c r="G164" i="5" s="1"/>
  <c r="C164" i="5"/>
  <c r="C165" i="5" l="1"/>
  <c r="E165" i="5"/>
  <c r="G165" i="5" s="1"/>
  <c r="E166" i="5" l="1"/>
  <c r="C166" i="5"/>
  <c r="G166" i="5"/>
  <c r="C167" i="5" l="1"/>
  <c r="E167" i="5"/>
  <c r="G167" i="5" s="1"/>
  <c r="E168" i="5" l="1"/>
  <c r="G168" i="5" s="1"/>
  <c r="C168" i="5"/>
  <c r="C169" i="5" l="1"/>
  <c r="E169" i="5"/>
  <c r="G169" i="5" s="1"/>
  <c r="E170" i="5" l="1"/>
  <c r="G170" i="5" s="1"/>
  <c r="C170" i="5"/>
  <c r="C171" i="5" l="1"/>
  <c r="E171" i="5"/>
  <c r="G171" i="5" s="1"/>
  <c r="E172" i="5" l="1"/>
  <c r="G172" i="5" s="1"/>
  <c r="C172" i="5"/>
  <c r="C173" i="5" l="1"/>
  <c r="E173" i="5"/>
  <c r="G173" i="5" s="1"/>
  <c r="E174" i="5" l="1"/>
  <c r="G174" i="5" s="1"/>
  <c r="C174" i="5"/>
  <c r="C175" i="5" l="1"/>
  <c r="E175" i="5"/>
  <c r="G175" i="5" s="1"/>
  <c r="E176" i="5" l="1"/>
  <c r="G176" i="5" s="1"/>
  <c r="C176" i="5"/>
  <c r="C177" i="5" l="1"/>
  <c r="E177" i="5"/>
  <c r="G177" i="5" s="1"/>
  <c r="E178" i="5" l="1"/>
  <c r="G178" i="5" s="1"/>
  <c r="C178" i="5"/>
  <c r="C179" i="5" l="1"/>
  <c r="E179" i="5"/>
  <c r="G179" i="5" s="1"/>
  <c r="E180" i="5" l="1"/>
  <c r="G180" i="5" s="1"/>
  <c r="C180" i="5"/>
  <c r="C181" i="5" l="1"/>
  <c r="E181" i="5"/>
  <c r="G181" i="5" s="1"/>
  <c r="E182" i="5" l="1"/>
  <c r="G182" i="5" s="1"/>
  <c r="C182" i="5"/>
  <c r="C183" i="5" l="1"/>
  <c r="E183" i="5"/>
  <c r="G183" i="5" s="1"/>
  <c r="E184" i="5" l="1"/>
  <c r="G184" i="5" s="1"/>
  <c r="C184" i="5"/>
  <c r="C185" i="5" l="1"/>
  <c r="E185" i="5"/>
  <c r="G185" i="5" s="1"/>
  <c r="E186" i="5" l="1"/>
  <c r="G186" i="5" s="1"/>
  <c r="C186" i="5"/>
  <c r="C187" i="5" l="1"/>
  <c r="E187" i="5"/>
  <c r="G187" i="5" s="1"/>
  <c r="E188" i="5" l="1"/>
  <c r="G188" i="5" s="1"/>
  <c r="C188" i="5"/>
  <c r="E189" i="5" l="1"/>
  <c r="G189" i="5" s="1"/>
  <c r="C189" i="5"/>
  <c r="C190" i="5" l="1"/>
  <c r="E190" i="5"/>
  <c r="G190" i="5" s="1"/>
  <c r="E191" i="5" l="1"/>
  <c r="G191" i="5" s="1"/>
  <c r="C191" i="5"/>
  <c r="C192" i="5" l="1"/>
  <c r="E192" i="5"/>
  <c r="G192" i="5" s="1"/>
  <c r="E193" i="5" l="1"/>
  <c r="C193" i="5"/>
  <c r="G193" i="5"/>
  <c r="C194" i="5" l="1"/>
  <c r="E194" i="5"/>
  <c r="G194" i="5" s="1"/>
  <c r="E195" i="5" l="1"/>
  <c r="G195" i="5" s="1"/>
  <c r="C195" i="5"/>
  <c r="C196" i="5" l="1"/>
  <c r="E196" i="5"/>
  <c r="G196" i="5" s="1"/>
  <c r="E197" i="5" l="1"/>
  <c r="G197" i="5" s="1"/>
  <c r="C197" i="5"/>
  <c r="C198" i="5" l="1"/>
  <c r="E198" i="5"/>
  <c r="G198" i="5" s="1"/>
  <c r="E199" i="5" l="1"/>
  <c r="G199" i="5" s="1"/>
  <c r="C199" i="5"/>
  <c r="C200" i="5" l="1"/>
  <c r="E200" i="5"/>
  <c r="G200" i="5" s="1"/>
  <c r="E201" i="5" l="1"/>
  <c r="C201" i="5"/>
  <c r="G201" i="5"/>
  <c r="C202" i="5" l="1"/>
  <c r="E202" i="5"/>
  <c r="G202" i="5" s="1"/>
  <c r="E203" i="5" l="1"/>
  <c r="G203" i="5" s="1"/>
  <c r="C203" i="5"/>
  <c r="C204" i="5" l="1"/>
  <c r="E204" i="5"/>
  <c r="G204" i="5" s="1"/>
  <c r="E205" i="5" l="1"/>
  <c r="G205" i="5" s="1"/>
  <c r="C205" i="5"/>
  <c r="C206" i="5" l="1"/>
  <c r="E206" i="5"/>
  <c r="G206" i="5" s="1"/>
  <c r="E207" i="5" l="1"/>
  <c r="G207" i="5" s="1"/>
  <c r="C207" i="5"/>
  <c r="C208" i="5" l="1"/>
  <c r="E208" i="5"/>
  <c r="G208" i="5" s="1"/>
  <c r="E209" i="5" l="1"/>
  <c r="G209" i="5" s="1"/>
  <c r="C209" i="5"/>
  <c r="C210" i="5" l="1"/>
  <c r="E210" i="5"/>
  <c r="G210" i="5" s="1"/>
  <c r="E211" i="5" l="1"/>
  <c r="G211" i="5" s="1"/>
  <c r="C211" i="5"/>
  <c r="C212" i="5" l="1"/>
  <c r="E212" i="5"/>
  <c r="G212" i="5" s="1"/>
  <c r="E213" i="5" l="1"/>
  <c r="G213" i="5" s="1"/>
  <c r="C213" i="5"/>
  <c r="C214" i="5" l="1"/>
  <c r="E214" i="5"/>
  <c r="G214" i="5" s="1"/>
  <c r="E215" i="5" l="1"/>
  <c r="G215" i="5" s="1"/>
  <c r="C215" i="5"/>
  <c r="C216" i="5" l="1"/>
  <c r="E216" i="5"/>
  <c r="G216" i="5" s="1"/>
  <c r="E217" i="5" l="1"/>
  <c r="G217" i="5" s="1"/>
  <c r="C217" i="5"/>
  <c r="C218" i="5" l="1"/>
  <c r="E218" i="5"/>
  <c r="G218" i="5" s="1"/>
  <c r="E219" i="5" l="1"/>
  <c r="G219" i="5" s="1"/>
  <c r="C219" i="5"/>
  <c r="C220" i="5" l="1"/>
  <c r="E220" i="5"/>
  <c r="G220" i="5" s="1"/>
  <c r="E221" i="5" l="1"/>
  <c r="G221" i="5" s="1"/>
  <c r="C221" i="5"/>
  <c r="C222" i="5" l="1"/>
  <c r="E222" i="5"/>
  <c r="G222" i="5" s="1"/>
  <c r="E223" i="5" l="1"/>
  <c r="G223" i="5" s="1"/>
  <c r="C223" i="5"/>
  <c r="C224" i="5" l="1"/>
  <c r="E224" i="5"/>
  <c r="G224" i="5" s="1"/>
  <c r="E225" i="5" l="1"/>
  <c r="G225" i="5" s="1"/>
  <c r="C225" i="5"/>
  <c r="C226" i="5" l="1"/>
  <c r="E226" i="5"/>
  <c r="G226" i="5" s="1"/>
  <c r="E227" i="5" l="1"/>
  <c r="G227" i="5" s="1"/>
  <c r="C227" i="5"/>
  <c r="C228" i="5" l="1"/>
  <c r="E228" i="5"/>
  <c r="G228" i="5" s="1"/>
  <c r="E229" i="5" l="1"/>
  <c r="G229" i="5" s="1"/>
  <c r="C229" i="5"/>
  <c r="C230" i="5" l="1"/>
  <c r="E230" i="5"/>
  <c r="G230" i="5" s="1"/>
  <c r="E231" i="5" l="1"/>
  <c r="G231" i="5" s="1"/>
  <c r="C231" i="5"/>
  <c r="C232" i="5" l="1"/>
  <c r="E232" i="5"/>
  <c r="G232" i="5" s="1"/>
  <c r="E233" i="5" l="1"/>
  <c r="G233" i="5" s="1"/>
  <c r="C233" i="5"/>
  <c r="C234" i="5" l="1"/>
  <c r="E234" i="5"/>
  <c r="G234" i="5" s="1"/>
  <c r="E235" i="5" l="1"/>
  <c r="G235" i="5" s="1"/>
  <c r="C235" i="5"/>
  <c r="C236" i="5" l="1"/>
  <c r="E236" i="5"/>
  <c r="G236" i="5" s="1"/>
  <c r="E237" i="5" l="1"/>
  <c r="G237" i="5" s="1"/>
  <c r="C237" i="5"/>
  <c r="C238" i="5" l="1"/>
  <c r="E238" i="5"/>
  <c r="G238" i="5" s="1"/>
  <c r="E239" i="5" l="1"/>
  <c r="G239" i="5" s="1"/>
  <c r="C239" i="5"/>
  <c r="C240" i="5" l="1"/>
  <c r="E240" i="5"/>
  <c r="G240" i="5" s="1"/>
  <c r="E241" i="5" l="1"/>
  <c r="G241" i="5" s="1"/>
  <c r="C241" i="5"/>
  <c r="C242" i="5" l="1"/>
  <c r="E242" i="5"/>
  <c r="G242" i="5" s="1"/>
  <c r="P11" i="5" s="1"/>
  <c r="C243" i="5" l="1"/>
  <c r="E243" i="5"/>
  <c r="G243" i="5" s="1"/>
  <c r="E244" i="5" l="1"/>
  <c r="G244" i="5" s="1"/>
  <c r="C244" i="5"/>
  <c r="E245" i="5" l="1"/>
  <c r="G245" i="5" s="1"/>
  <c r="C245" i="5"/>
  <c r="C246" i="5" l="1"/>
  <c r="E246" i="5"/>
  <c r="G246" i="5" s="1"/>
  <c r="E247" i="5" l="1"/>
  <c r="G247" i="5" s="1"/>
  <c r="C247" i="5"/>
  <c r="C248" i="5" l="1"/>
  <c r="E248" i="5"/>
  <c r="G248" i="5" s="1"/>
  <c r="E249" i="5" l="1"/>
  <c r="G249" i="5" s="1"/>
  <c r="C249" i="5"/>
  <c r="C250" i="5" l="1"/>
  <c r="E250" i="5"/>
  <c r="G250" i="5" s="1"/>
  <c r="E251" i="5" l="1"/>
  <c r="G251" i="5" s="1"/>
  <c r="C251" i="5"/>
  <c r="C252" i="5" l="1"/>
  <c r="E252" i="5"/>
  <c r="G252" i="5" s="1"/>
  <c r="E253" i="5" l="1"/>
  <c r="G253" i="5" s="1"/>
  <c r="C253" i="5"/>
  <c r="C254" i="5" l="1"/>
  <c r="E254" i="5"/>
  <c r="G254" i="5" s="1"/>
  <c r="E255" i="5" l="1"/>
  <c r="G255" i="5" s="1"/>
  <c r="C255" i="5"/>
  <c r="C256" i="5" l="1"/>
  <c r="E256" i="5"/>
  <c r="G256" i="5" s="1"/>
  <c r="E257" i="5" l="1"/>
  <c r="G257" i="5" s="1"/>
  <c r="C257" i="5"/>
  <c r="C258" i="5" l="1"/>
  <c r="E258" i="5"/>
  <c r="G258" i="5" s="1"/>
  <c r="E259" i="5" l="1"/>
  <c r="G259" i="5" s="1"/>
  <c r="C259" i="5"/>
  <c r="C260" i="5" l="1"/>
  <c r="E260" i="5"/>
  <c r="G260" i="5" s="1"/>
  <c r="E261" i="5" l="1"/>
  <c r="G261" i="5" s="1"/>
  <c r="C261" i="5"/>
  <c r="C262" i="5" l="1"/>
  <c r="E262" i="5"/>
  <c r="G262" i="5" s="1"/>
  <c r="E263" i="5" l="1"/>
  <c r="G263" i="5" s="1"/>
  <c r="C263" i="5"/>
  <c r="C264" i="5" l="1"/>
  <c r="E264" i="5"/>
  <c r="G264" i="5" s="1"/>
  <c r="E265" i="5" l="1"/>
  <c r="G265" i="5" s="1"/>
  <c r="C265" i="5"/>
  <c r="C266" i="5" l="1"/>
  <c r="E266" i="5"/>
  <c r="G266" i="5" s="1"/>
  <c r="E267" i="5" l="1"/>
  <c r="G267" i="5" s="1"/>
  <c r="C267" i="5"/>
  <c r="C268" i="5" l="1"/>
  <c r="E268" i="5"/>
  <c r="G268" i="5" s="1"/>
  <c r="E269" i="5" l="1"/>
  <c r="G269" i="5" s="1"/>
  <c r="C269" i="5"/>
  <c r="C270" i="5" l="1"/>
  <c r="E270" i="5"/>
  <c r="G270" i="5" s="1"/>
  <c r="E271" i="5" l="1"/>
  <c r="G271" i="5" s="1"/>
  <c r="C271" i="5"/>
  <c r="C272" i="5" l="1"/>
  <c r="E272" i="5"/>
  <c r="G272" i="5" s="1"/>
  <c r="E273" i="5" l="1"/>
  <c r="G273" i="5" s="1"/>
  <c r="C273" i="5"/>
  <c r="C274" i="5" l="1"/>
  <c r="E274" i="5"/>
  <c r="G274" i="5" s="1"/>
  <c r="E275" i="5" l="1"/>
  <c r="G275" i="5" s="1"/>
  <c r="C275" i="5"/>
  <c r="C276" i="5" l="1"/>
  <c r="E276" i="5"/>
  <c r="G276" i="5" s="1"/>
  <c r="E277" i="5" l="1"/>
  <c r="G277" i="5" s="1"/>
  <c r="C277" i="5"/>
  <c r="C278" i="5" l="1"/>
  <c r="E278" i="5"/>
  <c r="G278" i="5" s="1"/>
  <c r="E279" i="5" l="1"/>
  <c r="G279" i="5" s="1"/>
  <c r="C279" i="5"/>
  <c r="C280" i="5" l="1"/>
  <c r="E280" i="5"/>
  <c r="G280" i="5" s="1"/>
  <c r="E281" i="5" l="1"/>
  <c r="G281" i="5" s="1"/>
  <c r="C281" i="5"/>
  <c r="C282" i="5" l="1"/>
  <c r="E282" i="5"/>
  <c r="G282" i="5" s="1"/>
  <c r="E283" i="5" l="1"/>
  <c r="G283" i="5" s="1"/>
  <c r="C283" i="5"/>
  <c r="C284" i="5" l="1"/>
  <c r="E284" i="5"/>
  <c r="G284" i="5" s="1"/>
  <c r="E285" i="5" l="1"/>
  <c r="G285" i="5" s="1"/>
  <c r="C285" i="5"/>
  <c r="C286" i="5" l="1"/>
  <c r="E286" i="5"/>
  <c r="G286" i="5" s="1"/>
  <c r="E287" i="5" l="1"/>
  <c r="G287" i="5" s="1"/>
  <c r="C287" i="5"/>
  <c r="C288" i="5" l="1"/>
  <c r="E288" i="5"/>
  <c r="G288" i="5" s="1"/>
  <c r="E289" i="5" l="1"/>
  <c r="G289" i="5" s="1"/>
  <c r="C289" i="5"/>
  <c r="C290" i="5" l="1"/>
  <c r="E290" i="5"/>
  <c r="G290" i="5" s="1"/>
  <c r="E291" i="5" l="1"/>
  <c r="G291" i="5" s="1"/>
  <c r="C291" i="5"/>
  <c r="C292" i="5" l="1"/>
  <c r="E292" i="5"/>
  <c r="G292" i="5" s="1"/>
  <c r="E293" i="5" l="1"/>
  <c r="G293" i="5" s="1"/>
  <c r="C293" i="5"/>
  <c r="C294" i="5" l="1"/>
  <c r="E294" i="5"/>
  <c r="G294" i="5" s="1"/>
  <c r="E295" i="5" l="1"/>
  <c r="G295" i="5" s="1"/>
  <c r="C295" i="5"/>
  <c r="C296" i="5" l="1"/>
  <c r="E296" i="5"/>
  <c r="G296" i="5" s="1"/>
  <c r="E297" i="5" l="1"/>
  <c r="G297" i="5" s="1"/>
  <c r="C297" i="5"/>
  <c r="C298" i="5" l="1"/>
  <c r="E298" i="5"/>
  <c r="G298" i="5" s="1"/>
  <c r="E299" i="5" l="1"/>
  <c r="G299" i="5" s="1"/>
  <c r="C299" i="5"/>
  <c r="C300" i="5" l="1"/>
  <c r="E300" i="5"/>
  <c r="G300" i="5" s="1"/>
  <c r="E301" i="5" l="1"/>
  <c r="G301" i="5" s="1"/>
  <c r="C301" i="5"/>
  <c r="C302" i="5" l="1"/>
  <c r="E302" i="5"/>
  <c r="G302" i="5" s="1"/>
  <c r="E303" i="5" l="1"/>
  <c r="G303" i="5" s="1"/>
  <c r="C303" i="5"/>
  <c r="C304" i="5" l="1"/>
  <c r="E304" i="5"/>
  <c r="G304" i="5" s="1"/>
  <c r="E305" i="5" l="1"/>
  <c r="G305" i="5" s="1"/>
  <c r="C305" i="5"/>
  <c r="C306" i="5" l="1"/>
  <c r="E306" i="5"/>
  <c r="G306" i="5" s="1"/>
  <c r="E307" i="5" l="1"/>
  <c r="G307" i="5" s="1"/>
  <c r="C307" i="5"/>
  <c r="C308" i="5" l="1"/>
  <c r="E308" i="5"/>
  <c r="G308" i="5" s="1"/>
  <c r="E309" i="5" l="1"/>
  <c r="G309" i="5" s="1"/>
  <c r="C309" i="5"/>
  <c r="C310" i="5" l="1"/>
  <c r="E310" i="5"/>
  <c r="G310" i="5" s="1"/>
  <c r="E311" i="5" l="1"/>
  <c r="G311" i="5" s="1"/>
  <c r="C311" i="5"/>
  <c r="C312" i="5" l="1"/>
  <c r="E312" i="5"/>
  <c r="G312" i="5" s="1"/>
  <c r="E313" i="5" l="1"/>
  <c r="G313" i="5" s="1"/>
  <c r="C313" i="5"/>
  <c r="C314" i="5" l="1"/>
  <c r="E314" i="5"/>
  <c r="G314" i="5" s="1"/>
  <c r="E315" i="5" l="1"/>
  <c r="G315" i="5" s="1"/>
  <c r="C315" i="5"/>
  <c r="C316" i="5" l="1"/>
  <c r="E316" i="5"/>
  <c r="G316" i="5" s="1"/>
  <c r="E317" i="5" l="1"/>
  <c r="G317" i="5" s="1"/>
  <c r="C317" i="5"/>
  <c r="C318" i="5" l="1"/>
  <c r="E318" i="5"/>
  <c r="G318" i="5" s="1"/>
  <c r="E319" i="5" l="1"/>
  <c r="G319" i="5" s="1"/>
  <c r="C319" i="5"/>
  <c r="C320" i="5" l="1"/>
  <c r="E320" i="5"/>
  <c r="G320" i="5" s="1"/>
  <c r="E321" i="5" l="1"/>
  <c r="G321" i="5" s="1"/>
  <c r="C321" i="5"/>
  <c r="C322" i="5" l="1"/>
  <c r="E322" i="5"/>
  <c r="G322" i="5" s="1"/>
  <c r="E323" i="5" l="1"/>
  <c r="G323" i="5" s="1"/>
  <c r="C323" i="5"/>
  <c r="C324" i="5" l="1"/>
  <c r="E324" i="5"/>
  <c r="G324" i="5" s="1"/>
  <c r="E325" i="5" l="1"/>
  <c r="G325" i="5" s="1"/>
  <c r="C325" i="5"/>
  <c r="C326" i="5" l="1"/>
  <c r="E326" i="5"/>
  <c r="G326" i="5" s="1"/>
  <c r="E327" i="5" l="1"/>
  <c r="G327" i="5" s="1"/>
  <c r="C327" i="5"/>
  <c r="C328" i="5" l="1"/>
  <c r="E328" i="5"/>
  <c r="G328" i="5" s="1"/>
  <c r="E329" i="5" l="1"/>
  <c r="G329" i="5" s="1"/>
  <c r="C329" i="5"/>
  <c r="C330" i="5" l="1"/>
  <c r="E330" i="5"/>
  <c r="G330" i="5" s="1"/>
  <c r="E331" i="5" l="1"/>
  <c r="G331" i="5" s="1"/>
  <c r="C331" i="5"/>
  <c r="C332" i="5" l="1"/>
  <c r="E332" i="5"/>
  <c r="G332" i="5" s="1"/>
  <c r="E333" i="5" l="1"/>
  <c r="G333" i="5" s="1"/>
  <c r="C333" i="5"/>
  <c r="C334" i="5" l="1"/>
  <c r="E334" i="5"/>
  <c r="G334" i="5" s="1"/>
  <c r="E335" i="5" l="1"/>
  <c r="G335" i="5" s="1"/>
  <c r="C335" i="5"/>
  <c r="C336" i="5" l="1"/>
  <c r="E336" i="5"/>
  <c r="G336" i="5" s="1"/>
  <c r="E337" i="5" l="1"/>
  <c r="G337" i="5" s="1"/>
  <c r="C337" i="5"/>
  <c r="C338" i="5" l="1"/>
  <c r="E338" i="5"/>
  <c r="G338" i="5" s="1"/>
  <c r="E339" i="5" l="1"/>
  <c r="G339" i="5" s="1"/>
  <c r="C339" i="5"/>
  <c r="C340" i="5" l="1"/>
  <c r="E340" i="5"/>
  <c r="G340" i="5" s="1"/>
  <c r="E341" i="5" l="1"/>
  <c r="G341" i="5" s="1"/>
  <c r="C341" i="5"/>
  <c r="C342" i="5" l="1"/>
  <c r="E342" i="5"/>
  <c r="G342" i="5" s="1"/>
  <c r="E343" i="5" l="1"/>
  <c r="G343" i="5" s="1"/>
  <c r="C343" i="5"/>
  <c r="C344" i="5" l="1"/>
  <c r="E344" i="5"/>
  <c r="G344" i="5" s="1"/>
  <c r="E345" i="5" l="1"/>
  <c r="G345" i="5" s="1"/>
  <c r="C345" i="5"/>
  <c r="C346" i="5" l="1"/>
  <c r="E346" i="5"/>
  <c r="G346" i="5" s="1"/>
  <c r="E347" i="5" l="1"/>
  <c r="G347" i="5" s="1"/>
  <c r="C347" i="5"/>
  <c r="C348" i="5" l="1"/>
  <c r="E348" i="5"/>
  <c r="G348" i="5" s="1"/>
  <c r="E349" i="5" l="1"/>
  <c r="G349" i="5" s="1"/>
  <c r="C349" i="5"/>
  <c r="C350" i="5" l="1"/>
  <c r="E350" i="5"/>
  <c r="G350" i="5" s="1"/>
  <c r="E351" i="5" l="1"/>
  <c r="G351" i="5" s="1"/>
  <c r="C351" i="5"/>
  <c r="C352" i="5" l="1"/>
  <c r="E352" i="5"/>
  <c r="G352" i="5" s="1"/>
  <c r="E353" i="5" l="1"/>
  <c r="G353" i="5" s="1"/>
  <c r="C353" i="5"/>
  <c r="C354" i="5" l="1"/>
  <c r="E354" i="5"/>
  <c r="G354" i="5" s="1"/>
  <c r="E355" i="5" l="1"/>
  <c r="G355" i="5" s="1"/>
  <c r="C355" i="5"/>
  <c r="C356" i="5" l="1"/>
  <c r="E356" i="5"/>
  <c r="G356" i="5" s="1"/>
  <c r="E357" i="5" l="1"/>
  <c r="G357" i="5" s="1"/>
  <c r="C357" i="5"/>
  <c r="C358" i="5" l="1"/>
  <c r="E358" i="5"/>
  <c r="G358" i="5" s="1"/>
  <c r="E359" i="5" l="1"/>
  <c r="G359" i="5" s="1"/>
  <c r="C359" i="5"/>
  <c r="C360" i="5" l="1"/>
  <c r="E360" i="5"/>
  <c r="G360" i="5" s="1"/>
  <c r="E361" i="5" l="1"/>
  <c r="G361" i="5" s="1"/>
  <c r="C361" i="5"/>
  <c r="C362" i="5" l="1"/>
  <c r="E362" i="5"/>
  <c r="G362" i="5" s="1"/>
  <c r="E363" i="5" l="1"/>
  <c r="G363" i="5" s="1"/>
  <c r="C363" i="5"/>
  <c r="C364" i="5" l="1"/>
  <c r="E364" i="5"/>
  <c r="G364" i="5" s="1"/>
  <c r="E365" i="5" l="1"/>
  <c r="G365" i="5" s="1"/>
  <c r="C365" i="5"/>
  <c r="C366" i="5" l="1"/>
  <c r="E366" i="5"/>
  <c r="G366" i="5" s="1"/>
  <c r="C367" i="5" l="1"/>
  <c r="E367" i="5"/>
  <c r="G367" i="5" s="1"/>
  <c r="P13" i="5" s="1"/>
</calcChain>
</file>

<file path=xl/sharedStrings.xml><?xml version="1.0" encoding="utf-8"?>
<sst xmlns="http://schemas.openxmlformats.org/spreadsheetml/2006/main" count="30" uniqueCount="27">
  <si>
    <t>%Aplicada</t>
  </si>
  <si>
    <t>%meta</t>
  </si>
  <si>
    <t>30 DIAS</t>
  </si>
  <si>
    <t>Investimento inicial</t>
  </si>
  <si>
    <t>Total</t>
  </si>
  <si>
    <t>60 DIAS</t>
  </si>
  <si>
    <t>lucro</t>
  </si>
  <si>
    <t>Media</t>
  </si>
  <si>
    <t>240 DIAS</t>
  </si>
  <si>
    <t>1 ano</t>
  </si>
  <si>
    <t>V.hoje</t>
  </si>
  <si>
    <t>V/operação</t>
  </si>
  <si>
    <t>V/aplicado</t>
  </si>
  <si>
    <t>Sorus</t>
  </si>
  <si>
    <t>PAYOUT</t>
  </si>
  <si>
    <t>Lucro dia</t>
  </si>
  <si>
    <t>vitorias</t>
  </si>
  <si>
    <t>Derrotas</t>
  </si>
  <si>
    <t>% O.P</t>
  </si>
  <si>
    <t>% dia</t>
  </si>
  <si>
    <t>% META</t>
  </si>
  <si>
    <t>Valor Meta</t>
  </si>
  <si>
    <t>% RISCO</t>
  </si>
  <si>
    <t>SEJA DICIPLINADO, SE CONTROLE CARA!!!!</t>
  </si>
  <si>
    <t xml:space="preserve">  </t>
  </si>
  <si>
    <t xml:space="preserve"> 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</si>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</sst>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R$&quot;* #,##0.00_-;\-&quot;R$&quot;* #,##0.00_-;_-&quot;R$&quot;* &quot;-&quot;??_-;_-@_-"/>
    <numFmt numFmtId="165" formatCode="0.0%"/>
    <numFmt numFmtId="166" formatCode="_-[$$-409]* #,##0.00_ ;_-[$$-409]* \-#,##0.00\ ;_-[$$-409]* &quot;-&quot;??_ ;_-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5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FF0000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8">
    <xf numFmtId="0" fontId="0" fillId="0" borderId="0" xfId="0"/>
    <xf numFmtId="2" fontId="0" fillId="0" borderId="0" xfId="0" applyNumberFormat="1"/>
    <xf numFmtId="164" fontId="0" fillId="0" borderId="0" xfId="1" applyFont="1"/>
    <xf numFmtId="0" fontId="3" fillId="2" borderId="1" xfId="0" applyFont="1" applyFill="1" applyBorder="1"/>
    <xf numFmtId="0" fontId="0" fillId="7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166" fontId="0" fillId="0" borderId="1" xfId="1" applyNumberFormat="1" applyFont="1" applyBorder="1" applyAlignment="1">
      <alignment vertical="center"/>
    </xf>
    <xf numFmtId="0" fontId="0" fillId="1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6" fontId="0" fillId="0" borderId="0" xfId="0" applyNumberFormat="1"/>
    <xf numFmtId="0" fontId="3" fillId="0" borderId="0" xfId="0" applyFont="1"/>
    <xf numFmtId="165" fontId="0" fillId="0" borderId="0" xfId="2" applyNumberFormat="1" applyFont="1"/>
    <xf numFmtId="166" fontId="0" fillId="0" borderId="8" xfId="1" applyNumberFormat="1" applyFont="1" applyBorder="1" applyAlignment="1">
      <alignment vertical="center"/>
    </xf>
    <xf numFmtId="9" fontId="3" fillId="2" borderId="7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1" xfId="0" applyBorder="1"/>
    <xf numFmtId="0" fontId="0" fillId="0" borderId="9" xfId="0" applyBorder="1"/>
    <xf numFmtId="165" fontId="0" fillId="0" borderId="0" xfId="0" applyNumberFormat="1"/>
    <xf numFmtId="0" fontId="3" fillId="2" borderId="6" xfId="0" applyFont="1" applyFill="1" applyBorder="1" applyAlignment="1">
      <alignment horizontal="center" vertical="center"/>
    </xf>
    <xf numFmtId="166" fontId="10" fillId="0" borderId="0" xfId="0" applyNumberFormat="1" applyFont="1"/>
    <xf numFmtId="166" fontId="0" fillId="9" borderId="1" xfId="1" applyNumberFormat="1" applyFont="1" applyFill="1" applyBorder="1" applyAlignment="1">
      <alignment horizontal="center" vertical="center"/>
    </xf>
    <xf numFmtId="166" fontId="0" fillId="11" borderId="1" xfId="1" applyNumberFormat="1" applyFont="1" applyFill="1" applyBorder="1" applyAlignment="1">
      <alignment horizontal="center" vertical="center"/>
    </xf>
    <xf numFmtId="166" fontId="0" fillId="11" borderId="1" xfId="0" applyNumberFormat="1" applyFill="1" applyBorder="1" applyAlignment="1">
      <alignment horizontal="center" vertical="center"/>
    </xf>
    <xf numFmtId="166" fontId="0" fillId="7" borderId="1" xfId="0" applyNumberFormat="1" applyFill="1" applyBorder="1" applyAlignment="1">
      <alignment horizontal="center" vertical="center"/>
    </xf>
    <xf numFmtId="166" fontId="0" fillId="7" borderId="1" xfId="1" applyNumberFormat="1" applyFont="1" applyFill="1" applyBorder="1" applyAlignment="1">
      <alignment horizontal="center" vertical="center"/>
    </xf>
    <xf numFmtId="166" fontId="9" fillId="0" borderId="2" xfId="0" applyNumberFormat="1" applyFont="1" applyBorder="1" applyAlignment="1">
      <alignment horizontal="center" vertical="center"/>
    </xf>
    <xf numFmtId="166" fontId="9" fillId="0" borderId="10" xfId="0" applyNumberFormat="1" applyFont="1" applyBorder="1" applyAlignment="1">
      <alignment horizontal="center" vertical="center"/>
    </xf>
    <xf numFmtId="166" fontId="9" fillId="0" borderId="3" xfId="0" applyNumberFormat="1" applyFont="1" applyBorder="1" applyAlignment="1">
      <alignment horizontal="center" vertical="center"/>
    </xf>
    <xf numFmtId="166" fontId="9" fillId="0" borderId="4" xfId="0" applyNumberFormat="1" applyFont="1" applyBorder="1" applyAlignment="1">
      <alignment horizontal="center" vertical="center"/>
    </xf>
    <xf numFmtId="166" fontId="9" fillId="0" borderId="11" xfId="0" applyNumberFormat="1" applyFont="1" applyBorder="1" applyAlignment="1">
      <alignment horizontal="center" vertical="center"/>
    </xf>
    <xf numFmtId="166" fontId="9" fillId="0" borderId="5" xfId="0" applyNumberFormat="1" applyFont="1" applyBorder="1" applyAlignment="1">
      <alignment horizontal="center" vertical="center"/>
    </xf>
    <xf numFmtId="166" fontId="3" fillId="2" borderId="6" xfId="0" applyNumberFormat="1" applyFont="1" applyFill="1" applyBorder="1" applyAlignment="1">
      <alignment horizontal="center"/>
    </xf>
    <xf numFmtId="166" fontId="3" fillId="2" borderId="12" xfId="0" applyNumberFormat="1" applyFont="1" applyFill="1" applyBorder="1" applyAlignment="1">
      <alignment horizontal="center"/>
    </xf>
    <xf numFmtId="166" fontId="3" fillId="2" borderId="7" xfId="0" applyNumberFormat="1" applyFont="1" applyFill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2" xfId="0" applyNumberForma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166" fontId="0" fillId="5" borderId="1" xfId="1" applyNumberFormat="1" applyFont="1" applyFill="1" applyBorder="1" applyAlignment="1">
      <alignment horizontal="center" vertical="center"/>
    </xf>
    <xf numFmtId="166" fontId="0" fillId="5" borderId="1" xfId="0" applyNumberFormat="1" applyFill="1" applyBorder="1" applyAlignment="1">
      <alignment horizontal="center" vertical="center"/>
    </xf>
    <xf numFmtId="166" fontId="0" fillId="9" borderId="1" xfId="0" applyNumberFormat="1" applyFill="1" applyBorder="1" applyAlignment="1">
      <alignment horizontal="center" vertical="center"/>
    </xf>
    <xf numFmtId="9" fontId="3" fillId="2" borderId="1" xfId="2" applyFont="1" applyFill="1" applyBorder="1" applyAlignment="1">
      <alignment horizontal="center"/>
    </xf>
    <xf numFmtId="165" fontId="3" fillId="2" borderId="1" xfId="2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166" fontId="5" fillId="0" borderId="1" xfId="1" applyNumberFormat="1" applyFont="1" applyBorder="1" applyAlignment="1">
      <alignment horizontal="center" vertical="center"/>
    </xf>
    <xf numFmtId="166" fontId="4" fillId="8" borderId="6" xfId="1" applyNumberFormat="1" applyFont="1" applyFill="1" applyBorder="1" applyAlignment="1" applyProtection="1">
      <alignment horizontal="center" vertical="center"/>
      <protection locked="0"/>
    </xf>
    <xf numFmtId="166" fontId="4" fillId="8" borderId="7" xfId="1" applyNumberFormat="1" applyFont="1" applyFill="1" applyBorder="1" applyAlignment="1" applyProtection="1">
      <alignment horizontal="center" vertical="center"/>
      <protection locked="0"/>
    </xf>
    <xf numFmtId="166" fontId="0" fillId="0" borderId="6" xfId="1" applyNumberFormat="1" applyFont="1" applyBorder="1" applyAlignment="1">
      <alignment horizontal="center" vertical="center"/>
    </xf>
    <xf numFmtId="166" fontId="0" fillId="0" borderId="7" xfId="1" applyNumberFormat="1" applyFont="1" applyBorder="1" applyAlignment="1">
      <alignment horizontal="center" vertical="center"/>
    </xf>
    <xf numFmtId="9" fontId="0" fillId="0" borderId="6" xfId="2" applyFont="1" applyBorder="1" applyAlignment="1">
      <alignment horizontal="center"/>
    </xf>
    <xf numFmtId="9" fontId="0" fillId="0" borderId="7" xfId="2" applyFont="1" applyBorder="1" applyAlignment="1">
      <alignment horizontal="center"/>
    </xf>
    <xf numFmtId="166" fontId="0" fillId="0" borderId="1" xfId="0" applyNumberFormat="1" applyBorder="1" applyAlignment="1">
      <alignment horizontal="center" vertical="center"/>
    </xf>
    <xf numFmtId="166" fontId="0" fillId="0" borderId="6" xfId="1" applyNumberFormat="1" applyFont="1" applyBorder="1" applyAlignment="1" applyProtection="1">
      <alignment horizontal="center" vertical="center"/>
      <protection locked="0"/>
    </xf>
    <xf numFmtId="166" fontId="0" fillId="0" borderId="7" xfId="1" applyNumberFormat="1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horizontal="center" vertical="center"/>
    </xf>
    <xf numFmtId="165" fontId="0" fillId="0" borderId="2" xfId="2" applyNumberFormat="1" applyFont="1" applyBorder="1" applyAlignment="1">
      <alignment horizontal="center" vertical="center"/>
    </xf>
    <xf numFmtId="165" fontId="0" fillId="0" borderId="3" xfId="2" applyNumberFormat="1" applyFont="1" applyBorder="1" applyAlignment="1">
      <alignment horizontal="center" vertical="center"/>
    </xf>
    <xf numFmtId="165" fontId="0" fillId="0" borderId="4" xfId="2" applyNumberFormat="1" applyFont="1" applyBorder="1" applyAlignment="1">
      <alignment horizontal="center" vertical="center"/>
    </xf>
    <xf numFmtId="165" fontId="0" fillId="0" borderId="5" xfId="2" applyNumberFormat="1" applyFont="1" applyBorder="1" applyAlignment="1">
      <alignment horizontal="center" vertical="center"/>
    </xf>
    <xf numFmtId="165" fontId="0" fillId="0" borderId="1" xfId="2" applyNumberFormat="1" applyFont="1" applyBorder="1" applyAlignment="1">
      <alignment horizontal="center" vertical="center"/>
    </xf>
    <xf numFmtId="165" fontId="0" fillId="10" borderId="2" xfId="2" applyNumberFormat="1" applyFont="1" applyFill="1" applyBorder="1" applyAlignment="1">
      <alignment horizontal="center" vertical="center"/>
    </xf>
    <xf numFmtId="165" fontId="0" fillId="10" borderId="3" xfId="2" applyNumberFormat="1" applyFont="1" applyFill="1" applyBorder="1" applyAlignment="1">
      <alignment horizontal="center" vertical="center"/>
    </xf>
    <xf numFmtId="165" fontId="0" fillId="10" borderId="4" xfId="2" applyNumberFormat="1" applyFont="1" applyFill="1" applyBorder="1" applyAlignment="1">
      <alignment horizontal="center" vertical="center"/>
    </xf>
    <xf numFmtId="165" fontId="0" fillId="10" borderId="5" xfId="2" applyNumberFormat="1" applyFont="1" applyFill="1" applyBorder="1" applyAlignment="1">
      <alignment horizontal="center" vertical="center"/>
    </xf>
    <xf numFmtId="166" fontId="0" fillId="0" borderId="2" xfId="1" applyNumberFormat="1" applyFont="1" applyBorder="1" applyAlignment="1">
      <alignment horizontal="center" vertical="center"/>
    </xf>
    <xf numFmtId="166" fontId="0" fillId="0" borderId="3" xfId="1" applyNumberFormat="1" applyFont="1" applyBorder="1" applyAlignment="1">
      <alignment horizontal="center" vertical="center"/>
    </xf>
    <xf numFmtId="166" fontId="0" fillId="0" borderId="4" xfId="1" applyNumberFormat="1" applyFont="1" applyBorder="1" applyAlignment="1">
      <alignment horizontal="center" vertical="center"/>
    </xf>
    <xf numFmtId="166" fontId="0" fillId="0" borderId="5" xfId="1" applyNumberFormat="1" applyFont="1" applyBorder="1" applyAlignment="1">
      <alignment horizontal="center" vertical="center"/>
    </xf>
    <xf numFmtId="0" fontId="0" fillId="2" borderId="0" xfId="0" applyFill="1" applyAlignment="1">
      <alignment horizontal="center"/>
    </xf>
    <xf numFmtId="165" fontId="2" fillId="4" borderId="2" xfId="2" applyNumberFormat="1" applyFont="1" applyFill="1" applyBorder="1" applyAlignment="1">
      <alignment horizontal="center" vertical="center"/>
    </xf>
    <xf numFmtId="165" fontId="2" fillId="4" borderId="3" xfId="2" applyNumberFormat="1" applyFont="1" applyFill="1" applyBorder="1" applyAlignment="1">
      <alignment horizontal="center" vertical="center"/>
    </xf>
    <xf numFmtId="165" fontId="2" fillId="4" borderId="4" xfId="2" applyNumberFormat="1" applyFont="1" applyFill="1" applyBorder="1" applyAlignment="1">
      <alignment horizontal="center" vertical="center"/>
    </xf>
    <xf numFmtId="165" fontId="2" fillId="4" borderId="5" xfId="2" applyNumberFormat="1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66" fontId="0" fillId="6" borderId="2" xfId="0" applyNumberFormat="1" applyFill="1" applyBorder="1" applyAlignment="1">
      <alignment horizontal="center" vertical="center"/>
    </xf>
    <xf numFmtId="166" fontId="0" fillId="6" borderId="3" xfId="0" applyNumberFormat="1" applyFill="1" applyBorder="1" applyAlignment="1">
      <alignment horizontal="center" vertical="center"/>
    </xf>
    <xf numFmtId="166" fontId="0" fillId="6" borderId="4" xfId="0" applyNumberFormat="1" applyFill="1" applyBorder="1" applyAlignment="1">
      <alignment horizontal="center" vertical="center"/>
    </xf>
    <xf numFmtId="166" fontId="0" fillId="6" borderId="5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2" fillId="0" borderId="0" xfId="0" applyNumberFormat="1" applyFont="1"/>
  </cellXfs>
  <cellStyles count="3">
    <cellStyle name="Moeda" xfId="1" builtinId="4"/>
    <cellStyle name="Normal" xfId="0" builtinId="0"/>
    <cellStyle name="Porcentagem" xfId="2" builtinId="5"/>
  </cellStyles>
  <dxfs count="4"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9313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367"/>
  <sheetViews>
    <sheetView tabSelected="1" workbookViewId="0">
      <selection activeCell="I4" sqref="I4"/>
    </sheetView>
  </sheetViews>
  <sheetFormatPr defaultRowHeight="15" x14ac:dyDescent="0.25"/>
  <cols>
    <col min="8" max="8" width="11.28515625" customWidth="1"/>
    <col min="10" max="10" width="10.5703125" bestFit="1" customWidth="1"/>
    <col min="13" max="13" width="10.5703125" bestFit="1" customWidth="1"/>
  </cols>
  <sheetData>
    <row r="2" spans="2:24" ht="15" customHeight="1" x14ac:dyDescent="0.25">
      <c r="B2" s="14" t="s">
        <v>0</v>
      </c>
      <c r="C2" s="46">
        <v>0.05</v>
      </c>
      <c r="D2" s="46"/>
      <c r="E2" s="17"/>
      <c r="F2" s="14" t="s">
        <v>1</v>
      </c>
      <c r="G2" s="47">
        <v>0.05</v>
      </c>
      <c r="H2" s="47"/>
    </row>
    <row r="3" spans="2:24" ht="15" customHeight="1" x14ac:dyDescent="0.25">
      <c r="B3" s="16">
        <v>1</v>
      </c>
      <c r="C3" s="22">
        <f>($J$7*$C$2)</f>
        <v>28.5</v>
      </c>
      <c r="D3" s="22"/>
      <c r="E3" s="22">
        <f>(J7*$G$2)</f>
        <v>28.5</v>
      </c>
      <c r="F3" s="22"/>
      <c r="G3" s="45">
        <f>$J$7+E3</f>
        <v>598.5</v>
      </c>
      <c r="H3" s="45"/>
      <c r="I3" s="87" t="s">
        <v>26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2:24" ht="15" customHeight="1" x14ac:dyDescent="0.25">
      <c r="B4" s="16">
        <f>(B3+1)</f>
        <v>2</v>
      </c>
      <c r="C4" s="22">
        <f>(G3*$C$2)</f>
        <v>29.925000000000001</v>
      </c>
      <c r="D4" s="22"/>
      <c r="E4" s="22">
        <f>SUM(G3*$G$2)</f>
        <v>29.925000000000001</v>
      </c>
      <c r="F4" s="22"/>
      <c r="G4" s="45">
        <f>SUM(E4,G3)</f>
        <v>628.42499999999995</v>
      </c>
      <c r="H4" s="45"/>
      <c r="I4" s="21"/>
      <c r="J4" s="27" t="s">
        <v>2</v>
      </c>
      <c r="K4" s="28"/>
      <c r="L4" s="28"/>
      <c r="M4" s="28"/>
      <c r="N4" s="29"/>
      <c r="O4" s="9"/>
      <c r="P4" s="33" t="s">
        <v>2</v>
      </c>
      <c r="Q4" s="34"/>
      <c r="R4" s="34"/>
      <c r="S4" s="35"/>
      <c r="T4" s="9"/>
      <c r="U4" s="9"/>
      <c r="V4" s="9"/>
      <c r="W4" s="9"/>
      <c r="X4" s="9"/>
    </row>
    <row r="5" spans="2:24" ht="15" customHeight="1" x14ac:dyDescent="0.25">
      <c r="B5" s="16">
        <f t="shared" ref="B5:B21" si="0">(B4+1)</f>
        <v>3</v>
      </c>
      <c r="C5" s="22">
        <f t="shared" ref="C5:C22" si="1">(G4*$C$2)</f>
        <v>31.421250000000001</v>
      </c>
      <c r="D5" s="22"/>
      <c r="E5" s="22">
        <f t="shared" ref="E5:E22" si="2">SUM(G4*$G$2)</f>
        <v>31.421250000000001</v>
      </c>
      <c r="F5" s="22"/>
      <c r="G5" s="45">
        <f>SUM(G4,E5)</f>
        <v>659.84624999999994</v>
      </c>
      <c r="H5" s="45"/>
      <c r="I5" s="21"/>
      <c r="J5" s="30"/>
      <c r="K5" s="31"/>
      <c r="L5" s="31"/>
      <c r="M5" s="31"/>
      <c r="N5" s="32"/>
      <c r="O5" s="9"/>
      <c r="P5" s="36">
        <f>G32</f>
        <v>2463.5071538358779</v>
      </c>
      <c r="Q5" s="37"/>
      <c r="R5" s="37"/>
      <c r="S5" s="38"/>
      <c r="T5" s="9"/>
      <c r="U5" s="9"/>
      <c r="V5" s="9"/>
      <c r="W5" s="9"/>
      <c r="X5" s="9"/>
    </row>
    <row r="6" spans="2:24" x14ac:dyDescent="0.25">
      <c r="B6" s="16">
        <f t="shared" si="0"/>
        <v>4</v>
      </c>
      <c r="C6" s="22">
        <f t="shared" si="1"/>
        <v>32.992312499999997</v>
      </c>
      <c r="D6" s="22"/>
      <c r="E6" s="22">
        <f t="shared" si="2"/>
        <v>32.992312499999997</v>
      </c>
      <c r="F6" s="22"/>
      <c r="G6" s="45">
        <f t="shared" ref="G6:G22" si="3">SUM(G5,E6)</f>
        <v>692.83856249999997</v>
      </c>
      <c r="H6" s="45"/>
      <c r="I6" s="21"/>
      <c r="J6" s="33" t="s">
        <v>3</v>
      </c>
      <c r="K6" s="35"/>
      <c r="L6" s="9"/>
      <c r="M6" s="33" t="s">
        <v>4</v>
      </c>
      <c r="N6" s="35"/>
      <c r="O6" s="9"/>
      <c r="P6" s="33" t="s">
        <v>5</v>
      </c>
      <c r="Q6" s="34"/>
      <c r="R6" s="34"/>
      <c r="S6" s="35"/>
      <c r="T6" s="9"/>
      <c r="U6" s="9"/>
      <c r="V6" s="9"/>
      <c r="W6" s="9"/>
      <c r="X6" s="9"/>
    </row>
    <row r="7" spans="2:24" x14ac:dyDescent="0.25">
      <c r="B7" s="16">
        <f t="shared" si="0"/>
        <v>5</v>
      </c>
      <c r="C7" s="22">
        <f t="shared" si="1"/>
        <v>34.641928125</v>
      </c>
      <c r="D7" s="22"/>
      <c r="E7" s="22">
        <f t="shared" si="2"/>
        <v>34.641928125</v>
      </c>
      <c r="F7" s="22"/>
      <c r="G7" s="45">
        <f t="shared" si="3"/>
        <v>727.48049062500002</v>
      </c>
      <c r="H7" s="45"/>
      <c r="I7" s="21"/>
      <c r="J7" s="39">
        <v>570</v>
      </c>
      <c r="K7" s="40"/>
      <c r="L7" s="9"/>
      <c r="M7" s="39">
        <v>518.63</v>
      </c>
      <c r="N7" s="40"/>
      <c r="O7" s="9"/>
      <c r="P7" s="36">
        <f>G62</f>
        <v>10647.135959650084</v>
      </c>
      <c r="Q7" s="37"/>
      <c r="R7" s="37"/>
      <c r="S7" s="38"/>
      <c r="T7" s="9"/>
      <c r="U7" s="9"/>
      <c r="V7" s="9"/>
      <c r="W7" s="9"/>
      <c r="X7" s="9"/>
    </row>
    <row r="8" spans="2:24" x14ac:dyDescent="0.25">
      <c r="B8" s="15">
        <f t="shared" si="0"/>
        <v>6</v>
      </c>
      <c r="C8" s="22">
        <f t="shared" si="1"/>
        <v>36.374024531250001</v>
      </c>
      <c r="D8" s="22"/>
      <c r="E8" s="43">
        <f t="shared" si="2"/>
        <v>36.374024531250001</v>
      </c>
      <c r="F8" s="43"/>
      <c r="G8" s="44">
        <f t="shared" si="3"/>
        <v>763.85451515625005</v>
      </c>
      <c r="H8" s="44"/>
      <c r="I8" s="21"/>
      <c r="J8" s="41"/>
      <c r="K8" s="42"/>
      <c r="L8" s="9"/>
      <c r="M8" s="41"/>
      <c r="N8" s="42"/>
      <c r="O8" s="9"/>
      <c r="P8" s="33">
        <v>120</v>
      </c>
      <c r="Q8" s="34"/>
      <c r="R8" s="34"/>
      <c r="S8" s="35"/>
      <c r="T8" s="9"/>
      <c r="U8" s="9"/>
      <c r="V8" s="9"/>
      <c r="W8" s="9"/>
      <c r="X8" s="9"/>
    </row>
    <row r="9" spans="2:24" x14ac:dyDescent="0.25">
      <c r="B9" s="15">
        <f t="shared" si="0"/>
        <v>7</v>
      </c>
      <c r="C9" s="22">
        <f t="shared" si="1"/>
        <v>38.192725757812504</v>
      </c>
      <c r="D9" s="22"/>
      <c r="E9" s="43">
        <f t="shared" si="2"/>
        <v>38.192725757812504</v>
      </c>
      <c r="F9" s="43"/>
      <c r="G9" s="44">
        <f t="shared" si="3"/>
        <v>802.04724091406251</v>
      </c>
      <c r="H9" s="44"/>
      <c r="I9" s="9"/>
      <c r="J9" s="9"/>
      <c r="K9" s="9"/>
      <c r="L9" s="9"/>
      <c r="M9" s="9"/>
      <c r="N9" s="9"/>
      <c r="O9" s="9"/>
      <c r="P9" s="36">
        <f>G122</f>
        <v>198879.83183030499</v>
      </c>
      <c r="Q9" s="37"/>
      <c r="R9" s="37"/>
      <c r="S9" s="38"/>
      <c r="T9" s="9"/>
      <c r="U9" s="9"/>
      <c r="V9" s="9"/>
      <c r="W9" s="9"/>
      <c r="X9" s="9"/>
    </row>
    <row r="10" spans="2:24" x14ac:dyDescent="0.25">
      <c r="B10" s="15">
        <f t="shared" si="0"/>
        <v>8</v>
      </c>
      <c r="C10" s="22">
        <f t="shared" si="1"/>
        <v>40.102362045703131</v>
      </c>
      <c r="D10" s="22"/>
      <c r="E10" s="43">
        <f t="shared" si="2"/>
        <v>40.102362045703131</v>
      </c>
      <c r="F10" s="43"/>
      <c r="G10" s="44">
        <f t="shared" si="3"/>
        <v>842.14960295976562</v>
      </c>
      <c r="H10" s="44"/>
      <c r="I10" s="21"/>
      <c r="J10" s="33" t="s">
        <v>6</v>
      </c>
      <c r="K10" s="35"/>
      <c r="L10" s="9"/>
      <c r="M10" s="33" t="s">
        <v>7</v>
      </c>
      <c r="N10" s="35"/>
      <c r="O10" s="9"/>
      <c r="P10" s="33" t="s">
        <v>8</v>
      </c>
      <c r="Q10" s="34"/>
      <c r="R10" s="34"/>
      <c r="S10" s="35"/>
      <c r="T10" s="9"/>
      <c r="U10" s="9"/>
      <c r="V10" s="9"/>
      <c r="W10" s="9"/>
      <c r="X10" s="9"/>
    </row>
    <row r="11" spans="2:24" x14ac:dyDescent="0.25">
      <c r="B11" s="15">
        <f t="shared" si="0"/>
        <v>9</v>
      </c>
      <c r="C11" s="22">
        <f t="shared" si="1"/>
        <v>42.107480147988284</v>
      </c>
      <c r="D11" s="22"/>
      <c r="E11" s="43">
        <f t="shared" si="2"/>
        <v>42.107480147988284</v>
      </c>
      <c r="F11" s="43"/>
      <c r="G11" s="44">
        <f t="shared" si="3"/>
        <v>884.25708310775394</v>
      </c>
      <c r="H11" s="44"/>
      <c r="I11" s="21"/>
      <c r="J11" s="39">
        <v>395.63</v>
      </c>
      <c r="K11" s="40"/>
      <c r="L11" s="9"/>
      <c r="M11" s="39">
        <f>AVERAGE(J11,J7)</f>
        <v>482.815</v>
      </c>
      <c r="N11" s="40"/>
      <c r="O11" s="9"/>
      <c r="P11" s="36">
        <f>G242</f>
        <v>69391557.033070862</v>
      </c>
      <c r="Q11" s="37"/>
      <c r="R11" s="37"/>
      <c r="S11" s="38"/>
      <c r="T11" s="9"/>
      <c r="U11" s="9"/>
      <c r="V11" s="9"/>
      <c r="W11" s="9"/>
      <c r="X11" s="9"/>
    </row>
    <row r="12" spans="2:24" x14ac:dyDescent="0.25">
      <c r="B12" s="15">
        <f t="shared" si="0"/>
        <v>10</v>
      </c>
      <c r="C12" s="22">
        <f t="shared" si="1"/>
        <v>44.212854155387703</v>
      </c>
      <c r="D12" s="22"/>
      <c r="E12" s="43">
        <f t="shared" si="2"/>
        <v>44.212854155387703</v>
      </c>
      <c r="F12" s="43"/>
      <c r="G12" s="44">
        <f t="shared" si="3"/>
        <v>928.46993726314167</v>
      </c>
      <c r="H12" s="44"/>
      <c r="I12" s="21"/>
      <c r="J12" s="41"/>
      <c r="K12" s="42"/>
      <c r="L12" s="9"/>
      <c r="M12" s="41"/>
      <c r="N12" s="42"/>
      <c r="O12" s="9"/>
      <c r="P12" s="33" t="s">
        <v>9</v>
      </c>
      <c r="Q12" s="34"/>
      <c r="R12" s="34"/>
      <c r="S12" s="35"/>
      <c r="T12" s="9"/>
      <c r="U12" s="9"/>
      <c r="V12" s="9"/>
      <c r="W12" s="9"/>
      <c r="X12" s="9"/>
    </row>
    <row r="13" spans="2:24" x14ac:dyDescent="0.25">
      <c r="B13" s="4">
        <f t="shared" si="0"/>
        <v>11</v>
      </c>
      <c r="C13" s="22">
        <f t="shared" si="1"/>
        <v>46.423496863157084</v>
      </c>
      <c r="D13" s="22"/>
      <c r="E13" s="26">
        <f t="shared" si="2"/>
        <v>46.423496863157084</v>
      </c>
      <c r="F13" s="26"/>
      <c r="G13" s="25">
        <f t="shared" si="3"/>
        <v>974.89343412629876</v>
      </c>
      <c r="H13" s="25"/>
      <c r="I13" s="21"/>
      <c r="J13" s="9"/>
      <c r="K13" s="9"/>
      <c r="L13" s="9"/>
      <c r="M13" s="9"/>
      <c r="N13" s="9"/>
      <c r="O13" s="9"/>
      <c r="P13" s="36">
        <f>G367</f>
        <v>30900749699.368557</v>
      </c>
      <c r="Q13" s="37"/>
      <c r="R13" s="37"/>
      <c r="S13" s="38"/>
      <c r="T13" s="9"/>
      <c r="U13" s="9"/>
      <c r="V13" s="9"/>
      <c r="W13" s="9"/>
      <c r="X13" s="9"/>
    </row>
    <row r="14" spans="2:24" x14ac:dyDescent="0.25">
      <c r="B14" s="4">
        <f t="shared" si="0"/>
        <v>12</v>
      </c>
      <c r="C14" s="22">
        <f t="shared" si="1"/>
        <v>48.744671706314939</v>
      </c>
      <c r="D14" s="22"/>
      <c r="E14" s="26">
        <f t="shared" si="2"/>
        <v>48.744671706314939</v>
      </c>
      <c r="F14" s="26"/>
      <c r="G14" s="25">
        <f t="shared" si="3"/>
        <v>1023.6381058326137</v>
      </c>
      <c r="H14" s="25"/>
      <c r="I14" s="21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 spans="2:24" x14ac:dyDescent="0.25">
      <c r="B15" s="4">
        <f t="shared" si="0"/>
        <v>13</v>
      </c>
      <c r="C15" s="22">
        <f t="shared" si="1"/>
        <v>51.181905291630692</v>
      </c>
      <c r="D15" s="22"/>
      <c r="E15" s="26">
        <f t="shared" si="2"/>
        <v>51.181905291630692</v>
      </c>
      <c r="F15" s="26"/>
      <c r="G15" s="25">
        <f t="shared" si="3"/>
        <v>1074.8200111242445</v>
      </c>
      <c r="H15" s="25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 spans="2:24" x14ac:dyDescent="0.25">
      <c r="B16" s="4">
        <f t="shared" si="0"/>
        <v>14</v>
      </c>
      <c r="C16" s="22">
        <f t="shared" si="1"/>
        <v>53.741000556212228</v>
      </c>
      <c r="D16" s="22"/>
      <c r="E16" s="26">
        <f t="shared" si="2"/>
        <v>53.741000556212228</v>
      </c>
      <c r="F16" s="26"/>
      <c r="G16" s="25">
        <f t="shared" si="3"/>
        <v>1128.5610116804567</v>
      </c>
      <c r="H16" s="25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spans="2:24" ht="15" customHeight="1" x14ac:dyDescent="0.25">
      <c r="B17" s="4">
        <f t="shared" si="0"/>
        <v>15</v>
      </c>
      <c r="C17" s="22">
        <f t="shared" si="1"/>
        <v>56.428050584022834</v>
      </c>
      <c r="D17" s="22"/>
      <c r="E17" s="26">
        <f t="shared" si="2"/>
        <v>56.428050584022834</v>
      </c>
      <c r="F17" s="26"/>
      <c r="G17" s="25">
        <f t="shared" si="3"/>
        <v>1184.9890622644796</v>
      </c>
      <c r="H17" s="25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2:24" ht="15" customHeight="1" x14ac:dyDescent="0.25">
      <c r="B18" s="5">
        <f t="shared" si="0"/>
        <v>16</v>
      </c>
      <c r="C18" s="22">
        <f t="shared" si="1"/>
        <v>59.249453113223979</v>
      </c>
      <c r="D18" s="22"/>
      <c r="E18" s="23">
        <f t="shared" si="2"/>
        <v>59.249453113223979</v>
      </c>
      <c r="F18" s="23"/>
      <c r="G18" s="24">
        <f t="shared" si="3"/>
        <v>1244.2385153777036</v>
      </c>
      <c r="H18" s="24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spans="2:24" x14ac:dyDescent="0.25">
      <c r="B19" s="5">
        <f t="shared" si="0"/>
        <v>17</v>
      </c>
      <c r="C19" s="22">
        <f t="shared" si="1"/>
        <v>62.21192576888518</v>
      </c>
      <c r="D19" s="22"/>
      <c r="E19" s="23">
        <f t="shared" si="2"/>
        <v>62.21192576888518</v>
      </c>
      <c r="F19" s="23"/>
      <c r="G19" s="24">
        <f t="shared" si="3"/>
        <v>1306.4504411465887</v>
      </c>
      <c r="H19" s="24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 spans="2:24" x14ac:dyDescent="0.25">
      <c r="B20" s="5">
        <f>(B19+1)</f>
        <v>18</v>
      </c>
      <c r="C20" s="22">
        <f t="shared" si="1"/>
        <v>65.322522057329437</v>
      </c>
      <c r="D20" s="22"/>
      <c r="E20" s="23">
        <f t="shared" si="2"/>
        <v>65.322522057329437</v>
      </c>
      <c r="F20" s="23"/>
      <c r="G20" s="24">
        <f t="shared" si="3"/>
        <v>1371.7729632039182</v>
      </c>
      <c r="H20" s="24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 spans="2:24" x14ac:dyDescent="0.25">
      <c r="B21" s="5">
        <f t="shared" si="0"/>
        <v>19</v>
      </c>
      <c r="C21" s="22">
        <f t="shared" si="1"/>
        <v>68.588648160195916</v>
      </c>
      <c r="D21" s="22"/>
      <c r="E21" s="23">
        <f t="shared" si="2"/>
        <v>68.588648160195916</v>
      </c>
      <c r="F21" s="23"/>
      <c r="G21" s="24">
        <f t="shared" si="3"/>
        <v>1440.361611364114</v>
      </c>
      <c r="H21" s="24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 spans="2:24" x14ac:dyDescent="0.25">
      <c r="B22" s="5">
        <f>(B21+1)</f>
        <v>20</v>
      </c>
      <c r="C22" s="22">
        <f t="shared" si="1"/>
        <v>72.018080568205704</v>
      </c>
      <c r="D22" s="22"/>
      <c r="E22" s="23">
        <f t="shared" si="2"/>
        <v>72.018080568205704</v>
      </c>
      <c r="F22" s="23"/>
      <c r="G22" s="24">
        <f t="shared" si="3"/>
        <v>1512.3796919323197</v>
      </c>
      <c r="H22" s="24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 spans="2:24" x14ac:dyDescent="0.25">
      <c r="B23" s="5">
        <f t="shared" ref="B23:B86" si="4">(B22+1)</f>
        <v>21</v>
      </c>
      <c r="C23" s="22">
        <f t="shared" ref="C23:C86" si="5">(G22*$C$2)</f>
        <v>75.618984596615988</v>
      </c>
      <c r="D23" s="22"/>
      <c r="E23" s="23">
        <f t="shared" ref="E23:E86" si="6">SUM(G22*$G$2)</f>
        <v>75.618984596615988</v>
      </c>
      <c r="F23" s="23"/>
      <c r="G23" s="24">
        <f t="shared" ref="G23:G86" si="7">SUM(G22,E23)</f>
        <v>1587.9986765289357</v>
      </c>
      <c r="H23" s="24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</row>
    <row r="24" spans="2:24" x14ac:dyDescent="0.25">
      <c r="B24" s="5">
        <f t="shared" si="4"/>
        <v>22</v>
      </c>
      <c r="C24" s="22">
        <f t="shared" si="5"/>
        <v>79.399933826446784</v>
      </c>
      <c r="D24" s="22"/>
      <c r="E24" s="23">
        <f t="shared" si="6"/>
        <v>79.399933826446784</v>
      </c>
      <c r="F24" s="23"/>
      <c r="G24" s="24">
        <f t="shared" si="7"/>
        <v>1667.3986103553825</v>
      </c>
      <c r="H24" s="24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</row>
    <row r="25" spans="2:24" x14ac:dyDescent="0.25">
      <c r="B25" s="5">
        <f t="shared" si="4"/>
        <v>23</v>
      </c>
      <c r="C25" s="22">
        <f t="shared" si="5"/>
        <v>83.369930517769134</v>
      </c>
      <c r="D25" s="22"/>
      <c r="E25" s="23">
        <f t="shared" si="6"/>
        <v>83.369930517769134</v>
      </c>
      <c r="F25" s="23"/>
      <c r="G25" s="24">
        <f t="shared" si="7"/>
        <v>1750.7685408731516</v>
      </c>
      <c r="H25" s="24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</row>
    <row r="26" spans="2:24" x14ac:dyDescent="0.25">
      <c r="B26" s="5">
        <f t="shared" si="4"/>
        <v>24</v>
      </c>
      <c r="C26" s="22">
        <f t="shared" si="5"/>
        <v>87.538427043657578</v>
      </c>
      <c r="D26" s="22"/>
      <c r="E26" s="23">
        <f t="shared" si="6"/>
        <v>87.538427043657578</v>
      </c>
      <c r="F26" s="23"/>
      <c r="G26" s="24">
        <f t="shared" si="7"/>
        <v>1838.3069679168091</v>
      </c>
      <c r="H26" s="24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</row>
    <row r="27" spans="2:24" x14ac:dyDescent="0.25">
      <c r="B27" s="5">
        <f t="shared" si="4"/>
        <v>25</v>
      </c>
      <c r="C27" s="22">
        <f t="shared" si="5"/>
        <v>91.915348395840454</v>
      </c>
      <c r="D27" s="22"/>
      <c r="E27" s="23">
        <f t="shared" si="6"/>
        <v>91.915348395840454</v>
      </c>
      <c r="F27" s="23"/>
      <c r="G27" s="24">
        <f t="shared" si="7"/>
        <v>1930.2223163126496</v>
      </c>
      <c r="H27" s="24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</row>
    <row r="28" spans="2:24" x14ac:dyDescent="0.25">
      <c r="B28" s="5">
        <f t="shared" si="4"/>
        <v>26</v>
      </c>
      <c r="C28" s="22">
        <f t="shared" si="5"/>
        <v>96.511115815632479</v>
      </c>
      <c r="D28" s="22"/>
      <c r="E28" s="23">
        <f t="shared" si="6"/>
        <v>96.511115815632479</v>
      </c>
      <c r="F28" s="23"/>
      <c r="G28" s="24">
        <f t="shared" si="7"/>
        <v>2026.7334321282819</v>
      </c>
      <c r="H28" s="24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 spans="2:24" x14ac:dyDescent="0.25">
      <c r="B29" s="5">
        <f t="shared" si="4"/>
        <v>27</v>
      </c>
      <c r="C29" s="22">
        <f t="shared" si="5"/>
        <v>101.3366716064141</v>
      </c>
      <c r="D29" s="22"/>
      <c r="E29" s="23">
        <f t="shared" si="6"/>
        <v>101.3366716064141</v>
      </c>
      <c r="F29" s="23"/>
      <c r="G29" s="24">
        <f t="shared" si="7"/>
        <v>2128.0701037346962</v>
      </c>
      <c r="H29" s="24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</row>
    <row r="30" spans="2:24" x14ac:dyDescent="0.25">
      <c r="B30" s="5">
        <f t="shared" si="4"/>
        <v>28</v>
      </c>
      <c r="C30" s="22">
        <f t="shared" si="5"/>
        <v>106.40350518673482</v>
      </c>
      <c r="D30" s="22"/>
      <c r="E30" s="23">
        <f t="shared" si="6"/>
        <v>106.40350518673482</v>
      </c>
      <c r="F30" s="23"/>
      <c r="G30" s="24">
        <f t="shared" si="7"/>
        <v>2234.4736089214312</v>
      </c>
      <c r="H30" s="24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 spans="2:24" x14ac:dyDescent="0.25">
      <c r="B31" s="5">
        <f t="shared" si="4"/>
        <v>29</v>
      </c>
      <c r="C31" s="22">
        <f t="shared" si="5"/>
        <v>111.72368044607157</v>
      </c>
      <c r="D31" s="22"/>
      <c r="E31" s="23">
        <f t="shared" si="6"/>
        <v>111.72368044607157</v>
      </c>
      <c r="F31" s="23"/>
      <c r="G31" s="24">
        <f t="shared" si="7"/>
        <v>2346.1972893675029</v>
      </c>
      <c r="H31" s="24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</row>
    <row r="32" spans="2:24" x14ac:dyDescent="0.25">
      <c r="B32" s="5">
        <f t="shared" si="4"/>
        <v>30</v>
      </c>
      <c r="C32" s="22">
        <f t="shared" si="5"/>
        <v>117.30986446837515</v>
      </c>
      <c r="D32" s="22"/>
      <c r="E32" s="23">
        <f t="shared" si="6"/>
        <v>117.30986446837515</v>
      </c>
      <c r="F32" s="23"/>
      <c r="G32" s="24">
        <f t="shared" si="7"/>
        <v>2463.5071538358779</v>
      </c>
      <c r="H32" s="24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 spans="2:24" x14ac:dyDescent="0.25">
      <c r="B33" s="5">
        <f t="shared" si="4"/>
        <v>31</v>
      </c>
      <c r="C33" s="22">
        <f t="shared" si="5"/>
        <v>123.17535769179391</v>
      </c>
      <c r="D33" s="22"/>
      <c r="E33" s="23">
        <f t="shared" si="6"/>
        <v>123.17535769179391</v>
      </c>
      <c r="F33" s="23"/>
      <c r="G33" s="24">
        <f t="shared" si="7"/>
        <v>2586.682511527672</v>
      </c>
      <c r="H33" s="24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 spans="2:24" x14ac:dyDescent="0.25">
      <c r="B34" s="5">
        <f t="shared" si="4"/>
        <v>32</v>
      </c>
      <c r="C34" s="22">
        <f t="shared" si="5"/>
        <v>129.3341255763836</v>
      </c>
      <c r="D34" s="22"/>
      <c r="E34" s="23">
        <f t="shared" si="6"/>
        <v>129.3341255763836</v>
      </c>
      <c r="F34" s="23"/>
      <c r="G34" s="24">
        <f t="shared" si="7"/>
        <v>2716.0166371040555</v>
      </c>
      <c r="H34" s="24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 spans="2:24" x14ac:dyDescent="0.25">
      <c r="B35" s="5">
        <f t="shared" si="4"/>
        <v>33</v>
      </c>
      <c r="C35" s="22">
        <f t="shared" si="5"/>
        <v>135.80083185520277</v>
      </c>
      <c r="D35" s="22"/>
      <c r="E35" s="23">
        <f t="shared" si="6"/>
        <v>135.80083185520277</v>
      </c>
      <c r="F35" s="23"/>
      <c r="G35" s="24">
        <f t="shared" si="7"/>
        <v>2851.8174689592583</v>
      </c>
      <c r="H35" s="24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</row>
    <row r="36" spans="2:24" x14ac:dyDescent="0.25">
      <c r="B36" s="5">
        <f t="shared" si="4"/>
        <v>34</v>
      </c>
      <c r="C36" s="22">
        <f t="shared" si="5"/>
        <v>142.59087344796293</v>
      </c>
      <c r="D36" s="22"/>
      <c r="E36" s="23">
        <f t="shared" si="6"/>
        <v>142.59087344796293</v>
      </c>
      <c r="F36" s="23"/>
      <c r="G36" s="24">
        <f t="shared" si="7"/>
        <v>2994.4083424072214</v>
      </c>
      <c r="H36" s="24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</row>
    <row r="37" spans="2:24" x14ac:dyDescent="0.25">
      <c r="B37" s="5">
        <f t="shared" si="4"/>
        <v>35</v>
      </c>
      <c r="C37" s="22">
        <f t="shared" si="5"/>
        <v>149.72041712036108</v>
      </c>
      <c r="D37" s="22"/>
      <c r="E37" s="23">
        <f t="shared" si="6"/>
        <v>149.72041712036108</v>
      </c>
      <c r="F37" s="23"/>
      <c r="G37" s="24">
        <f t="shared" si="7"/>
        <v>3144.1287595275826</v>
      </c>
      <c r="H37" s="24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</row>
    <row r="38" spans="2:24" x14ac:dyDescent="0.25">
      <c r="B38" s="5">
        <f t="shared" si="4"/>
        <v>36</v>
      </c>
      <c r="C38" s="22">
        <f t="shared" si="5"/>
        <v>157.20643797637914</v>
      </c>
      <c r="D38" s="22"/>
      <c r="E38" s="23">
        <f t="shared" si="6"/>
        <v>157.20643797637914</v>
      </c>
      <c r="F38" s="23"/>
      <c r="G38" s="24">
        <f t="shared" si="7"/>
        <v>3301.3351975039618</v>
      </c>
      <c r="H38" s="24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</row>
    <row r="39" spans="2:24" x14ac:dyDescent="0.25">
      <c r="B39" s="5">
        <f t="shared" si="4"/>
        <v>37</v>
      </c>
      <c r="C39" s="22">
        <f t="shared" si="5"/>
        <v>165.0667598751981</v>
      </c>
      <c r="D39" s="22"/>
      <c r="E39" s="23">
        <f t="shared" si="6"/>
        <v>165.0667598751981</v>
      </c>
      <c r="F39" s="23"/>
      <c r="G39" s="24">
        <f t="shared" si="7"/>
        <v>3466.4019573791597</v>
      </c>
      <c r="H39" s="24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</row>
    <row r="40" spans="2:24" x14ac:dyDescent="0.25">
      <c r="B40" s="5">
        <f t="shared" si="4"/>
        <v>38</v>
      </c>
      <c r="C40" s="22">
        <f t="shared" si="5"/>
        <v>173.32009786895799</v>
      </c>
      <c r="D40" s="22"/>
      <c r="E40" s="23">
        <f t="shared" si="6"/>
        <v>173.32009786895799</v>
      </c>
      <c r="F40" s="23"/>
      <c r="G40" s="24">
        <f t="shared" si="7"/>
        <v>3639.7220552481176</v>
      </c>
      <c r="H40" s="24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</row>
    <row r="41" spans="2:24" x14ac:dyDescent="0.25">
      <c r="B41" s="5">
        <f t="shared" si="4"/>
        <v>39</v>
      </c>
      <c r="C41" s="22">
        <f t="shared" si="5"/>
        <v>181.98610276240589</v>
      </c>
      <c r="D41" s="22"/>
      <c r="E41" s="23">
        <f t="shared" si="6"/>
        <v>181.98610276240589</v>
      </c>
      <c r="F41" s="23"/>
      <c r="G41" s="24">
        <f t="shared" si="7"/>
        <v>3821.7081580105237</v>
      </c>
      <c r="H41" s="24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</row>
    <row r="42" spans="2:24" x14ac:dyDescent="0.25">
      <c r="B42" s="5">
        <f t="shared" si="4"/>
        <v>40</v>
      </c>
      <c r="C42" s="22">
        <f t="shared" si="5"/>
        <v>191.08540790052621</v>
      </c>
      <c r="D42" s="22"/>
      <c r="E42" s="23">
        <f t="shared" si="6"/>
        <v>191.08540790052621</v>
      </c>
      <c r="F42" s="23"/>
      <c r="G42" s="24">
        <f t="shared" si="7"/>
        <v>4012.7935659110499</v>
      </c>
      <c r="H42" s="24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</row>
    <row r="43" spans="2:24" x14ac:dyDescent="0.25">
      <c r="B43" s="5">
        <f t="shared" si="4"/>
        <v>41</v>
      </c>
      <c r="C43" s="22">
        <f t="shared" si="5"/>
        <v>200.6396782955525</v>
      </c>
      <c r="D43" s="22"/>
      <c r="E43" s="23">
        <f t="shared" si="6"/>
        <v>200.6396782955525</v>
      </c>
      <c r="F43" s="23"/>
      <c r="G43" s="24">
        <f t="shared" si="7"/>
        <v>4213.4332442066025</v>
      </c>
      <c r="H43" s="24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</row>
    <row r="44" spans="2:24" x14ac:dyDescent="0.25">
      <c r="B44" s="5">
        <f t="shared" si="4"/>
        <v>42</v>
      </c>
      <c r="C44" s="22">
        <f t="shared" si="5"/>
        <v>210.67166221033014</v>
      </c>
      <c r="D44" s="22"/>
      <c r="E44" s="23">
        <f t="shared" si="6"/>
        <v>210.67166221033014</v>
      </c>
      <c r="F44" s="23"/>
      <c r="G44" s="24">
        <f t="shared" si="7"/>
        <v>4424.1049064169329</v>
      </c>
      <c r="H44" s="24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</row>
    <row r="45" spans="2:24" x14ac:dyDescent="0.25">
      <c r="B45" s="5">
        <f t="shared" si="4"/>
        <v>43</v>
      </c>
      <c r="C45" s="22">
        <f t="shared" si="5"/>
        <v>221.20524532084664</v>
      </c>
      <c r="D45" s="22"/>
      <c r="E45" s="23">
        <f t="shared" si="6"/>
        <v>221.20524532084664</v>
      </c>
      <c r="F45" s="23"/>
      <c r="G45" s="24">
        <f t="shared" si="7"/>
        <v>4645.31015173778</v>
      </c>
      <c r="H45" s="24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</row>
    <row r="46" spans="2:24" x14ac:dyDescent="0.25">
      <c r="B46" s="5">
        <f t="shared" si="4"/>
        <v>44</v>
      </c>
      <c r="C46" s="22">
        <f t="shared" si="5"/>
        <v>232.26550758688902</v>
      </c>
      <c r="D46" s="22"/>
      <c r="E46" s="23">
        <f t="shared" si="6"/>
        <v>232.26550758688902</v>
      </c>
      <c r="F46" s="23"/>
      <c r="G46" s="24">
        <f t="shared" si="7"/>
        <v>4877.5756593246688</v>
      </c>
      <c r="H46" s="24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</row>
    <row r="47" spans="2:24" x14ac:dyDescent="0.25">
      <c r="B47" s="5">
        <f t="shared" si="4"/>
        <v>45</v>
      </c>
      <c r="C47" s="22">
        <f t="shared" si="5"/>
        <v>243.87878296623344</v>
      </c>
      <c r="D47" s="22"/>
      <c r="E47" s="23">
        <f t="shared" si="6"/>
        <v>243.87878296623344</v>
      </c>
      <c r="F47" s="23"/>
      <c r="G47" s="24">
        <f t="shared" si="7"/>
        <v>5121.4544422909021</v>
      </c>
      <c r="H47" s="24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</row>
    <row r="48" spans="2:24" x14ac:dyDescent="0.25">
      <c r="B48" s="5">
        <f t="shared" si="4"/>
        <v>46</v>
      </c>
      <c r="C48" s="22">
        <f t="shared" si="5"/>
        <v>256.07272211454512</v>
      </c>
      <c r="D48" s="22"/>
      <c r="E48" s="23">
        <f t="shared" si="6"/>
        <v>256.07272211454512</v>
      </c>
      <c r="F48" s="23"/>
      <c r="G48" s="24">
        <f t="shared" si="7"/>
        <v>5377.5271644054474</v>
      </c>
      <c r="H48" s="24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</row>
    <row r="49" spans="2:24" x14ac:dyDescent="0.25">
      <c r="B49" s="5">
        <f t="shared" si="4"/>
        <v>47</v>
      </c>
      <c r="C49" s="22">
        <f t="shared" si="5"/>
        <v>268.87635822027238</v>
      </c>
      <c r="D49" s="22"/>
      <c r="E49" s="23">
        <f t="shared" si="6"/>
        <v>268.87635822027238</v>
      </c>
      <c r="F49" s="23"/>
      <c r="G49" s="24">
        <f t="shared" si="7"/>
        <v>5646.4035226257201</v>
      </c>
      <c r="H49" s="24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</row>
    <row r="50" spans="2:24" x14ac:dyDescent="0.25">
      <c r="B50" s="5">
        <f t="shared" si="4"/>
        <v>48</v>
      </c>
      <c r="C50" s="22">
        <f t="shared" si="5"/>
        <v>282.32017613128602</v>
      </c>
      <c r="D50" s="22"/>
      <c r="E50" s="23">
        <f t="shared" si="6"/>
        <v>282.32017613128602</v>
      </c>
      <c r="F50" s="23"/>
      <c r="G50" s="24">
        <f t="shared" si="7"/>
        <v>5928.7236987570059</v>
      </c>
      <c r="H50" s="24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</row>
    <row r="51" spans="2:24" x14ac:dyDescent="0.25">
      <c r="B51" s="5">
        <f t="shared" si="4"/>
        <v>49</v>
      </c>
      <c r="C51" s="22">
        <f t="shared" si="5"/>
        <v>296.43618493785033</v>
      </c>
      <c r="D51" s="22"/>
      <c r="E51" s="23">
        <f t="shared" si="6"/>
        <v>296.43618493785033</v>
      </c>
      <c r="F51" s="23"/>
      <c r="G51" s="24">
        <f t="shared" si="7"/>
        <v>6225.159883694856</v>
      </c>
      <c r="H51" s="24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</row>
    <row r="52" spans="2:24" x14ac:dyDescent="0.25">
      <c r="B52" s="5">
        <f t="shared" si="4"/>
        <v>50</v>
      </c>
      <c r="C52" s="22">
        <f t="shared" si="5"/>
        <v>311.25799418474281</v>
      </c>
      <c r="D52" s="22"/>
      <c r="E52" s="23">
        <f t="shared" si="6"/>
        <v>311.25799418474281</v>
      </c>
      <c r="F52" s="23"/>
      <c r="G52" s="24">
        <f t="shared" si="7"/>
        <v>6536.4178778795986</v>
      </c>
      <c r="H52" s="24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</row>
    <row r="53" spans="2:24" x14ac:dyDescent="0.25">
      <c r="B53" s="5">
        <f t="shared" si="4"/>
        <v>51</v>
      </c>
      <c r="C53" s="22">
        <f t="shared" si="5"/>
        <v>326.82089389397993</v>
      </c>
      <c r="D53" s="22"/>
      <c r="E53" s="23">
        <f t="shared" si="6"/>
        <v>326.82089389397993</v>
      </c>
      <c r="F53" s="23"/>
      <c r="G53" s="24">
        <f t="shared" si="7"/>
        <v>6863.2387717735783</v>
      </c>
      <c r="H53" s="24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</row>
    <row r="54" spans="2:24" x14ac:dyDescent="0.25">
      <c r="B54" s="5">
        <f t="shared" si="4"/>
        <v>52</v>
      </c>
      <c r="C54" s="22">
        <f t="shared" si="5"/>
        <v>343.16193858867894</v>
      </c>
      <c r="D54" s="22"/>
      <c r="E54" s="23">
        <f t="shared" si="6"/>
        <v>343.16193858867894</v>
      </c>
      <c r="F54" s="23"/>
      <c r="G54" s="24">
        <f t="shared" si="7"/>
        <v>7206.4007103622571</v>
      </c>
      <c r="H54" s="24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</row>
    <row r="55" spans="2:24" x14ac:dyDescent="0.25">
      <c r="B55" s="5">
        <f t="shared" si="4"/>
        <v>53</v>
      </c>
      <c r="C55" s="22">
        <f t="shared" si="5"/>
        <v>360.32003551811289</v>
      </c>
      <c r="D55" s="22"/>
      <c r="E55" s="23">
        <f t="shared" si="6"/>
        <v>360.32003551811289</v>
      </c>
      <c r="F55" s="23"/>
      <c r="G55" s="24">
        <f t="shared" si="7"/>
        <v>7566.7207458803696</v>
      </c>
      <c r="H55" s="24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</row>
    <row r="56" spans="2:24" x14ac:dyDescent="0.25">
      <c r="B56" s="5">
        <f t="shared" si="4"/>
        <v>54</v>
      </c>
      <c r="C56" s="22">
        <f t="shared" si="5"/>
        <v>378.33603729401852</v>
      </c>
      <c r="D56" s="22"/>
      <c r="E56" s="23">
        <f t="shared" si="6"/>
        <v>378.33603729401852</v>
      </c>
      <c r="F56" s="23"/>
      <c r="G56" s="24">
        <f t="shared" si="7"/>
        <v>7945.0567831743883</v>
      </c>
      <c r="H56" s="24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</row>
    <row r="57" spans="2:24" x14ac:dyDescent="0.25">
      <c r="B57" s="5">
        <f t="shared" si="4"/>
        <v>55</v>
      </c>
      <c r="C57" s="22">
        <f t="shared" si="5"/>
        <v>397.25283915871944</v>
      </c>
      <c r="D57" s="22"/>
      <c r="E57" s="23">
        <f t="shared" si="6"/>
        <v>397.25283915871944</v>
      </c>
      <c r="F57" s="23"/>
      <c r="G57" s="24">
        <f t="shared" si="7"/>
        <v>8342.3096223331086</v>
      </c>
      <c r="H57" s="24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</row>
    <row r="58" spans="2:24" x14ac:dyDescent="0.25">
      <c r="B58" s="5">
        <f t="shared" si="4"/>
        <v>56</v>
      </c>
      <c r="C58" s="22">
        <f t="shared" si="5"/>
        <v>417.11548111665547</v>
      </c>
      <c r="D58" s="22"/>
      <c r="E58" s="23">
        <f t="shared" si="6"/>
        <v>417.11548111665547</v>
      </c>
      <c r="F58" s="23"/>
      <c r="G58" s="24">
        <f t="shared" si="7"/>
        <v>8759.4251034497647</v>
      </c>
      <c r="H58" s="24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</row>
    <row r="59" spans="2:24" x14ac:dyDescent="0.25">
      <c r="B59" s="5">
        <f t="shared" si="4"/>
        <v>57</v>
      </c>
      <c r="C59" s="22">
        <f t="shared" si="5"/>
        <v>437.97125517248827</v>
      </c>
      <c r="D59" s="22"/>
      <c r="E59" s="23">
        <f t="shared" si="6"/>
        <v>437.97125517248827</v>
      </c>
      <c r="F59" s="23"/>
      <c r="G59" s="24">
        <f t="shared" si="7"/>
        <v>9197.3963586222526</v>
      </c>
      <c r="H59" s="24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</row>
    <row r="60" spans="2:24" x14ac:dyDescent="0.25">
      <c r="B60" s="5">
        <f t="shared" si="4"/>
        <v>58</v>
      </c>
      <c r="C60" s="22">
        <f t="shared" si="5"/>
        <v>459.86981793111266</v>
      </c>
      <c r="D60" s="22"/>
      <c r="E60" s="23">
        <f t="shared" si="6"/>
        <v>459.86981793111266</v>
      </c>
      <c r="F60" s="23"/>
      <c r="G60" s="24">
        <f t="shared" si="7"/>
        <v>9657.2661765533649</v>
      </c>
      <c r="H60" s="24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</row>
    <row r="61" spans="2:24" x14ac:dyDescent="0.25">
      <c r="B61" s="5">
        <f t="shared" si="4"/>
        <v>59</v>
      </c>
      <c r="C61" s="22">
        <f t="shared" si="5"/>
        <v>482.86330882766828</v>
      </c>
      <c r="D61" s="22"/>
      <c r="E61" s="23">
        <f t="shared" si="6"/>
        <v>482.86330882766828</v>
      </c>
      <c r="F61" s="23"/>
      <c r="G61" s="24">
        <f t="shared" si="7"/>
        <v>10140.129485381032</v>
      </c>
      <c r="H61" s="24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</row>
    <row r="62" spans="2:24" x14ac:dyDescent="0.25">
      <c r="B62" s="5">
        <f t="shared" si="4"/>
        <v>60</v>
      </c>
      <c r="C62" s="22">
        <f t="shared" si="5"/>
        <v>507.00647426905164</v>
      </c>
      <c r="D62" s="22"/>
      <c r="E62" s="23">
        <f t="shared" si="6"/>
        <v>507.00647426905164</v>
      </c>
      <c r="F62" s="23"/>
      <c r="G62" s="24">
        <f t="shared" si="7"/>
        <v>10647.135959650084</v>
      </c>
      <c r="H62" s="24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</row>
    <row r="63" spans="2:24" x14ac:dyDescent="0.25">
      <c r="B63" s="5">
        <f t="shared" si="4"/>
        <v>61</v>
      </c>
      <c r="C63" s="22">
        <f t="shared" si="5"/>
        <v>532.35679798250419</v>
      </c>
      <c r="D63" s="22"/>
      <c r="E63" s="23">
        <f t="shared" si="6"/>
        <v>532.35679798250419</v>
      </c>
      <c r="F63" s="23"/>
      <c r="G63" s="24">
        <f t="shared" si="7"/>
        <v>11179.492757632588</v>
      </c>
      <c r="H63" s="24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</row>
    <row r="64" spans="2:24" x14ac:dyDescent="0.25">
      <c r="B64" s="5">
        <f t="shared" si="4"/>
        <v>62</v>
      </c>
      <c r="C64" s="22">
        <f t="shared" si="5"/>
        <v>558.97463788162941</v>
      </c>
      <c r="D64" s="22"/>
      <c r="E64" s="23">
        <f t="shared" si="6"/>
        <v>558.97463788162941</v>
      </c>
      <c r="F64" s="23"/>
      <c r="G64" s="24">
        <f t="shared" si="7"/>
        <v>11738.467395514217</v>
      </c>
      <c r="H64" s="24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</row>
    <row r="65" spans="2:24" x14ac:dyDescent="0.25">
      <c r="B65" s="5">
        <f t="shared" si="4"/>
        <v>63</v>
      </c>
      <c r="C65" s="22">
        <f t="shared" si="5"/>
        <v>586.92336977571085</v>
      </c>
      <c r="D65" s="22"/>
      <c r="E65" s="23">
        <f t="shared" si="6"/>
        <v>586.92336977571085</v>
      </c>
      <c r="F65" s="23"/>
      <c r="G65" s="24">
        <f t="shared" si="7"/>
        <v>12325.390765289929</v>
      </c>
      <c r="H65" s="24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</row>
    <row r="66" spans="2:24" x14ac:dyDescent="0.25">
      <c r="B66" s="5">
        <f t="shared" si="4"/>
        <v>64</v>
      </c>
      <c r="C66" s="22">
        <f t="shared" si="5"/>
        <v>616.26953826449653</v>
      </c>
      <c r="D66" s="22"/>
      <c r="E66" s="23">
        <f t="shared" si="6"/>
        <v>616.26953826449653</v>
      </c>
      <c r="F66" s="23"/>
      <c r="G66" s="24">
        <f t="shared" si="7"/>
        <v>12941.660303554425</v>
      </c>
      <c r="H66" s="24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</row>
    <row r="67" spans="2:24" x14ac:dyDescent="0.25">
      <c r="B67" s="5">
        <f t="shared" si="4"/>
        <v>65</v>
      </c>
      <c r="C67" s="22">
        <f t="shared" si="5"/>
        <v>647.08301517772134</v>
      </c>
      <c r="D67" s="22"/>
      <c r="E67" s="23">
        <f t="shared" si="6"/>
        <v>647.08301517772134</v>
      </c>
      <c r="F67" s="23"/>
      <c r="G67" s="24">
        <f t="shared" si="7"/>
        <v>13588.743318732146</v>
      </c>
      <c r="H67" s="24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</row>
    <row r="68" spans="2:24" x14ac:dyDescent="0.25">
      <c r="B68" s="5">
        <f t="shared" si="4"/>
        <v>66</v>
      </c>
      <c r="C68" s="22">
        <f t="shared" si="5"/>
        <v>679.43716593660736</v>
      </c>
      <c r="D68" s="22"/>
      <c r="E68" s="23">
        <f t="shared" si="6"/>
        <v>679.43716593660736</v>
      </c>
      <c r="F68" s="23"/>
      <c r="G68" s="24">
        <f t="shared" si="7"/>
        <v>14268.180484668754</v>
      </c>
      <c r="H68" s="24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</row>
    <row r="69" spans="2:24" x14ac:dyDescent="0.25">
      <c r="B69" s="5">
        <f t="shared" si="4"/>
        <v>67</v>
      </c>
      <c r="C69" s="22">
        <f t="shared" si="5"/>
        <v>713.40902423343778</v>
      </c>
      <c r="D69" s="22"/>
      <c r="E69" s="23">
        <f t="shared" si="6"/>
        <v>713.40902423343778</v>
      </c>
      <c r="F69" s="23"/>
      <c r="G69" s="24">
        <f>SUM(G68,E69)</f>
        <v>14981.589508902191</v>
      </c>
      <c r="H69" s="24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</row>
    <row r="70" spans="2:24" x14ac:dyDescent="0.25">
      <c r="B70" s="5">
        <f t="shared" si="4"/>
        <v>68</v>
      </c>
      <c r="C70" s="22">
        <f t="shared" si="5"/>
        <v>749.07947544510955</v>
      </c>
      <c r="D70" s="22"/>
      <c r="E70" s="23">
        <f t="shared" si="6"/>
        <v>749.07947544510955</v>
      </c>
      <c r="F70" s="23"/>
      <c r="G70" s="24">
        <f t="shared" si="7"/>
        <v>15730.6689843473</v>
      </c>
      <c r="H70" s="24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</row>
    <row r="71" spans="2:24" x14ac:dyDescent="0.25">
      <c r="B71" s="5">
        <f t="shared" si="4"/>
        <v>69</v>
      </c>
      <c r="C71" s="22">
        <f t="shared" si="5"/>
        <v>786.53344921736505</v>
      </c>
      <c r="D71" s="22"/>
      <c r="E71" s="23">
        <f t="shared" si="6"/>
        <v>786.53344921736505</v>
      </c>
      <c r="F71" s="23"/>
      <c r="G71" s="24">
        <f t="shared" si="7"/>
        <v>16517.202433564664</v>
      </c>
      <c r="H71" s="24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</row>
    <row r="72" spans="2:24" x14ac:dyDescent="0.25">
      <c r="B72" s="5">
        <f t="shared" si="4"/>
        <v>70</v>
      </c>
      <c r="C72" s="22">
        <f t="shared" si="5"/>
        <v>825.86012167823321</v>
      </c>
      <c r="D72" s="22"/>
      <c r="E72" s="23">
        <f t="shared" si="6"/>
        <v>825.86012167823321</v>
      </c>
      <c r="F72" s="23"/>
      <c r="G72" s="24">
        <f t="shared" si="7"/>
        <v>17343.062555242897</v>
      </c>
      <c r="H72" s="24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</row>
    <row r="73" spans="2:24" x14ac:dyDescent="0.25">
      <c r="B73" s="5">
        <f t="shared" si="4"/>
        <v>71</v>
      </c>
      <c r="C73" s="22">
        <f t="shared" si="5"/>
        <v>867.15312776214489</v>
      </c>
      <c r="D73" s="22"/>
      <c r="E73" s="23">
        <f t="shared" si="6"/>
        <v>867.15312776214489</v>
      </c>
      <c r="F73" s="23"/>
      <c r="G73" s="24">
        <f t="shared" si="7"/>
        <v>18210.215683005041</v>
      </c>
      <c r="H73" s="24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</row>
    <row r="74" spans="2:24" x14ac:dyDescent="0.25">
      <c r="B74" s="5">
        <f t="shared" si="4"/>
        <v>72</v>
      </c>
      <c r="C74" s="22">
        <f t="shared" si="5"/>
        <v>910.51078415025211</v>
      </c>
      <c r="D74" s="22"/>
      <c r="E74" s="23">
        <f t="shared" si="6"/>
        <v>910.51078415025211</v>
      </c>
      <c r="F74" s="23"/>
      <c r="G74" s="24">
        <f t="shared" si="7"/>
        <v>19120.726467155291</v>
      </c>
      <c r="H74" s="24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</row>
    <row r="75" spans="2:24" x14ac:dyDescent="0.25">
      <c r="B75" s="5">
        <f t="shared" si="4"/>
        <v>73</v>
      </c>
      <c r="C75" s="22">
        <f t="shared" si="5"/>
        <v>956.03632335776456</v>
      </c>
      <c r="D75" s="22"/>
      <c r="E75" s="23">
        <f t="shared" si="6"/>
        <v>956.03632335776456</v>
      </c>
      <c r="F75" s="23"/>
      <c r="G75" s="24">
        <f t="shared" si="7"/>
        <v>20076.762790513058</v>
      </c>
      <c r="H75" s="24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</row>
    <row r="76" spans="2:24" x14ac:dyDescent="0.25">
      <c r="B76" s="5">
        <f t="shared" si="4"/>
        <v>74</v>
      </c>
      <c r="C76" s="22">
        <f t="shared" si="5"/>
        <v>1003.8381395256529</v>
      </c>
      <c r="D76" s="22"/>
      <c r="E76" s="23">
        <f t="shared" si="6"/>
        <v>1003.8381395256529</v>
      </c>
      <c r="F76" s="23"/>
      <c r="G76" s="24">
        <f t="shared" si="7"/>
        <v>21080.600930038709</v>
      </c>
      <c r="H76" s="24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</row>
    <row r="77" spans="2:24" x14ac:dyDescent="0.25">
      <c r="B77" s="5">
        <f t="shared" si="4"/>
        <v>75</v>
      </c>
      <c r="C77" s="22">
        <f t="shared" si="5"/>
        <v>1054.0300465019354</v>
      </c>
      <c r="D77" s="22"/>
      <c r="E77" s="23">
        <f t="shared" si="6"/>
        <v>1054.0300465019354</v>
      </c>
      <c r="F77" s="23"/>
      <c r="G77" s="24">
        <f t="shared" si="7"/>
        <v>22134.630976540644</v>
      </c>
      <c r="H77" s="24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</row>
    <row r="78" spans="2:24" x14ac:dyDescent="0.25">
      <c r="B78" s="5">
        <f t="shared" si="4"/>
        <v>76</v>
      </c>
      <c r="C78" s="22">
        <f t="shared" si="5"/>
        <v>1106.7315488270322</v>
      </c>
      <c r="D78" s="22"/>
      <c r="E78" s="23">
        <f t="shared" si="6"/>
        <v>1106.7315488270322</v>
      </c>
      <c r="F78" s="23"/>
      <c r="G78" s="24">
        <f t="shared" si="7"/>
        <v>23241.362525367676</v>
      </c>
      <c r="H78" s="24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</row>
    <row r="79" spans="2:24" x14ac:dyDescent="0.25">
      <c r="B79" s="5">
        <f t="shared" si="4"/>
        <v>77</v>
      </c>
      <c r="C79" s="22">
        <f t="shared" si="5"/>
        <v>1162.0681262683838</v>
      </c>
      <c r="D79" s="22"/>
      <c r="E79" s="23">
        <f t="shared" si="6"/>
        <v>1162.0681262683838</v>
      </c>
      <c r="F79" s="23"/>
      <c r="G79" s="24">
        <f t="shared" si="7"/>
        <v>24403.430651636059</v>
      </c>
      <c r="H79" s="24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</row>
    <row r="80" spans="2:24" x14ac:dyDescent="0.25">
      <c r="B80" s="5">
        <f t="shared" si="4"/>
        <v>78</v>
      </c>
      <c r="C80" s="22">
        <f t="shared" si="5"/>
        <v>1220.1715325818029</v>
      </c>
      <c r="D80" s="22"/>
      <c r="E80" s="23">
        <f t="shared" si="6"/>
        <v>1220.1715325818029</v>
      </c>
      <c r="F80" s="23"/>
      <c r="G80" s="24">
        <f t="shared" si="7"/>
        <v>25623.602184217863</v>
      </c>
      <c r="H80" s="24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</row>
    <row r="81" spans="2:24" x14ac:dyDescent="0.25">
      <c r="B81" s="5">
        <f t="shared" si="4"/>
        <v>79</v>
      </c>
      <c r="C81" s="22">
        <f t="shared" si="5"/>
        <v>1281.1801092108933</v>
      </c>
      <c r="D81" s="22"/>
      <c r="E81" s="23">
        <f t="shared" si="6"/>
        <v>1281.1801092108933</v>
      </c>
      <c r="F81" s="23"/>
      <c r="G81" s="24">
        <f t="shared" si="7"/>
        <v>26904.782293428758</v>
      </c>
      <c r="H81" s="24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</row>
    <row r="82" spans="2:24" x14ac:dyDescent="0.25">
      <c r="B82" s="5">
        <f t="shared" si="4"/>
        <v>80</v>
      </c>
      <c r="C82" s="22">
        <f t="shared" si="5"/>
        <v>1345.2391146714381</v>
      </c>
      <c r="D82" s="22"/>
      <c r="E82" s="23">
        <f t="shared" si="6"/>
        <v>1345.2391146714381</v>
      </c>
      <c r="F82" s="23"/>
      <c r="G82" s="24">
        <f t="shared" si="7"/>
        <v>28250.021408100198</v>
      </c>
      <c r="H82" s="24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</row>
    <row r="83" spans="2:24" x14ac:dyDescent="0.25">
      <c r="B83" s="5">
        <f t="shared" si="4"/>
        <v>81</v>
      </c>
      <c r="C83" s="22">
        <f t="shared" si="5"/>
        <v>1412.5010704050101</v>
      </c>
      <c r="D83" s="22"/>
      <c r="E83" s="23">
        <f t="shared" si="6"/>
        <v>1412.5010704050101</v>
      </c>
      <c r="F83" s="23"/>
      <c r="G83" s="24">
        <f t="shared" si="7"/>
        <v>29662.522478505209</v>
      </c>
      <c r="H83" s="24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</row>
    <row r="84" spans="2:24" x14ac:dyDescent="0.25">
      <c r="B84" s="5">
        <f t="shared" si="4"/>
        <v>82</v>
      </c>
      <c r="C84" s="22">
        <f t="shared" si="5"/>
        <v>1483.1261239252606</v>
      </c>
      <c r="D84" s="22"/>
      <c r="E84" s="23">
        <f t="shared" si="6"/>
        <v>1483.1261239252606</v>
      </c>
      <c r="F84" s="23"/>
      <c r="G84" s="24">
        <f t="shared" si="7"/>
        <v>31145.648602430469</v>
      </c>
      <c r="H84" s="24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</row>
    <row r="85" spans="2:24" x14ac:dyDescent="0.25">
      <c r="B85" s="5">
        <f t="shared" si="4"/>
        <v>83</v>
      </c>
      <c r="C85" s="22">
        <f t="shared" si="5"/>
        <v>1557.2824301215235</v>
      </c>
      <c r="D85" s="22"/>
      <c r="E85" s="23">
        <f t="shared" si="6"/>
        <v>1557.2824301215235</v>
      </c>
      <c r="F85" s="23"/>
      <c r="G85" s="24">
        <f t="shared" si="7"/>
        <v>32702.931032551991</v>
      </c>
      <c r="H85" s="24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</row>
    <row r="86" spans="2:24" x14ac:dyDescent="0.25">
      <c r="B86" s="5">
        <f t="shared" si="4"/>
        <v>84</v>
      </c>
      <c r="C86" s="22">
        <f t="shared" si="5"/>
        <v>1635.1465516275996</v>
      </c>
      <c r="D86" s="22"/>
      <c r="E86" s="23">
        <f t="shared" si="6"/>
        <v>1635.1465516275996</v>
      </c>
      <c r="F86" s="23"/>
      <c r="G86" s="24">
        <f t="shared" si="7"/>
        <v>34338.077584179591</v>
      </c>
      <c r="H86" s="24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</row>
    <row r="87" spans="2:24" x14ac:dyDescent="0.25">
      <c r="B87" s="5">
        <f t="shared" ref="B87:B150" si="8">(B86+1)</f>
        <v>85</v>
      </c>
      <c r="C87" s="22">
        <f t="shared" ref="C87:C150" si="9">(G86*$C$2)</f>
        <v>1716.9038792089796</v>
      </c>
      <c r="D87" s="22"/>
      <c r="E87" s="23">
        <f t="shared" ref="E87:E150" si="10">SUM(G86*$G$2)</f>
        <v>1716.9038792089796</v>
      </c>
      <c r="F87" s="23"/>
      <c r="G87" s="24">
        <f t="shared" ref="G87:G150" si="11">SUM(G86,E87)</f>
        <v>36054.981463388569</v>
      </c>
      <c r="H87" s="24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</row>
    <row r="88" spans="2:24" x14ac:dyDescent="0.25">
      <c r="B88" s="5">
        <f t="shared" si="8"/>
        <v>86</v>
      </c>
      <c r="C88" s="22">
        <f t="shared" si="9"/>
        <v>1802.7490731694286</v>
      </c>
      <c r="D88" s="22"/>
      <c r="E88" s="23">
        <f t="shared" si="10"/>
        <v>1802.7490731694286</v>
      </c>
      <c r="F88" s="23"/>
      <c r="G88" s="24">
        <f t="shared" si="11"/>
        <v>37857.730536557996</v>
      </c>
      <c r="H88" s="24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</row>
    <row r="89" spans="2:24" x14ac:dyDescent="0.25">
      <c r="B89" s="5">
        <f t="shared" si="8"/>
        <v>87</v>
      </c>
      <c r="C89" s="22">
        <f t="shared" si="9"/>
        <v>1892.8865268278998</v>
      </c>
      <c r="D89" s="22"/>
      <c r="E89" s="23">
        <f t="shared" si="10"/>
        <v>1892.8865268278998</v>
      </c>
      <c r="F89" s="23"/>
      <c r="G89" s="24">
        <f t="shared" si="11"/>
        <v>39750.617063385893</v>
      </c>
      <c r="H89" s="24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</row>
    <row r="90" spans="2:24" x14ac:dyDescent="0.25">
      <c r="B90" s="5">
        <f t="shared" si="8"/>
        <v>88</v>
      </c>
      <c r="C90" s="22">
        <f t="shared" si="9"/>
        <v>1987.5308531692947</v>
      </c>
      <c r="D90" s="22"/>
      <c r="E90" s="23">
        <f t="shared" si="10"/>
        <v>1987.5308531692947</v>
      </c>
      <c r="F90" s="23"/>
      <c r="G90" s="24">
        <f t="shared" si="11"/>
        <v>41738.147916555186</v>
      </c>
      <c r="H90" s="24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</row>
    <row r="91" spans="2:24" x14ac:dyDescent="0.25">
      <c r="B91" s="5">
        <f t="shared" si="8"/>
        <v>89</v>
      </c>
      <c r="C91" s="22">
        <f t="shared" si="9"/>
        <v>2086.9073958277595</v>
      </c>
      <c r="D91" s="22"/>
      <c r="E91" s="23">
        <f t="shared" si="10"/>
        <v>2086.9073958277595</v>
      </c>
      <c r="F91" s="23"/>
      <c r="G91" s="24">
        <f t="shared" si="11"/>
        <v>43825.055312382945</v>
      </c>
      <c r="H91" s="24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</row>
    <row r="92" spans="2:24" x14ac:dyDescent="0.25">
      <c r="B92" s="5">
        <f t="shared" si="8"/>
        <v>90</v>
      </c>
      <c r="C92" s="22">
        <f t="shared" si="9"/>
        <v>2191.2527656191473</v>
      </c>
      <c r="D92" s="22"/>
      <c r="E92" s="23">
        <f t="shared" si="10"/>
        <v>2191.2527656191473</v>
      </c>
      <c r="F92" s="23"/>
      <c r="G92" s="24">
        <f t="shared" si="11"/>
        <v>46016.30807800209</v>
      </c>
      <c r="H92" s="24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</row>
    <row r="93" spans="2:24" x14ac:dyDescent="0.25">
      <c r="B93" s="5">
        <f t="shared" si="8"/>
        <v>91</v>
      </c>
      <c r="C93" s="22">
        <f t="shared" si="9"/>
        <v>2300.8154039001047</v>
      </c>
      <c r="D93" s="22"/>
      <c r="E93" s="23">
        <f t="shared" si="10"/>
        <v>2300.8154039001047</v>
      </c>
      <c r="F93" s="23"/>
      <c r="G93" s="24">
        <f t="shared" si="11"/>
        <v>48317.123481902192</v>
      </c>
      <c r="H93" s="24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</row>
    <row r="94" spans="2:24" x14ac:dyDescent="0.25">
      <c r="B94" s="5">
        <f t="shared" si="8"/>
        <v>92</v>
      </c>
      <c r="C94" s="22">
        <f t="shared" si="9"/>
        <v>2415.8561740951095</v>
      </c>
      <c r="D94" s="22"/>
      <c r="E94" s="23">
        <f t="shared" si="10"/>
        <v>2415.8561740951095</v>
      </c>
      <c r="F94" s="23"/>
      <c r="G94" s="24">
        <f t="shared" si="11"/>
        <v>50732.979655997304</v>
      </c>
      <c r="H94" s="24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</row>
    <row r="95" spans="2:24" x14ac:dyDescent="0.25">
      <c r="B95" s="5">
        <f t="shared" si="8"/>
        <v>93</v>
      </c>
      <c r="C95" s="22">
        <f t="shared" si="9"/>
        <v>2536.6489827998653</v>
      </c>
      <c r="D95" s="22"/>
      <c r="E95" s="23">
        <f t="shared" si="10"/>
        <v>2536.6489827998653</v>
      </c>
      <c r="F95" s="23"/>
      <c r="G95" s="24">
        <f t="shared" si="11"/>
        <v>53269.62863879717</v>
      </c>
      <c r="H95" s="24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</row>
    <row r="96" spans="2:24" x14ac:dyDescent="0.25">
      <c r="B96" s="5">
        <f t="shared" si="8"/>
        <v>94</v>
      </c>
      <c r="C96" s="22">
        <f t="shared" si="9"/>
        <v>2663.4814319398588</v>
      </c>
      <c r="D96" s="22"/>
      <c r="E96" s="23">
        <f t="shared" si="10"/>
        <v>2663.4814319398588</v>
      </c>
      <c r="F96" s="23"/>
      <c r="G96" s="24">
        <f t="shared" si="11"/>
        <v>55933.110070737028</v>
      </c>
      <c r="H96" s="24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</row>
    <row r="97" spans="2:24" x14ac:dyDescent="0.25">
      <c r="B97" s="5">
        <f t="shared" si="8"/>
        <v>95</v>
      </c>
      <c r="C97" s="22">
        <f t="shared" si="9"/>
        <v>2796.6555035368515</v>
      </c>
      <c r="D97" s="22"/>
      <c r="E97" s="23">
        <f t="shared" si="10"/>
        <v>2796.6555035368515</v>
      </c>
      <c r="F97" s="23"/>
      <c r="G97" s="24">
        <f t="shared" si="11"/>
        <v>58729.765574273879</v>
      </c>
      <c r="H97" s="24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</row>
    <row r="98" spans="2:24" x14ac:dyDescent="0.25">
      <c r="B98" s="5">
        <f t="shared" si="8"/>
        <v>96</v>
      </c>
      <c r="C98" s="22">
        <f t="shared" si="9"/>
        <v>2936.4882787136939</v>
      </c>
      <c r="D98" s="22"/>
      <c r="E98" s="23">
        <f t="shared" si="10"/>
        <v>2936.4882787136939</v>
      </c>
      <c r="F98" s="23"/>
      <c r="G98" s="24">
        <f t="shared" si="11"/>
        <v>61666.253852987575</v>
      </c>
      <c r="H98" s="24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</row>
    <row r="99" spans="2:24" x14ac:dyDescent="0.25">
      <c r="B99" s="5">
        <f t="shared" si="8"/>
        <v>97</v>
      </c>
      <c r="C99" s="22">
        <f t="shared" si="9"/>
        <v>3083.3126926493787</v>
      </c>
      <c r="D99" s="22"/>
      <c r="E99" s="23">
        <f t="shared" si="10"/>
        <v>3083.3126926493787</v>
      </c>
      <c r="F99" s="23"/>
      <c r="G99" s="24">
        <f t="shared" si="11"/>
        <v>64749.566545636953</v>
      </c>
      <c r="H99" s="24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</row>
    <row r="100" spans="2:24" x14ac:dyDescent="0.25">
      <c r="B100" s="5">
        <f t="shared" si="8"/>
        <v>98</v>
      </c>
      <c r="C100" s="22">
        <f t="shared" si="9"/>
        <v>3237.4783272818477</v>
      </c>
      <c r="D100" s="22"/>
      <c r="E100" s="23">
        <f t="shared" si="10"/>
        <v>3237.4783272818477</v>
      </c>
      <c r="F100" s="23"/>
      <c r="G100" s="24">
        <f t="shared" si="11"/>
        <v>67987.044872918807</v>
      </c>
      <c r="H100" s="24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</row>
    <row r="101" spans="2:24" x14ac:dyDescent="0.25">
      <c r="B101" s="5">
        <f t="shared" si="8"/>
        <v>99</v>
      </c>
      <c r="C101" s="22">
        <f t="shared" si="9"/>
        <v>3399.3522436459407</v>
      </c>
      <c r="D101" s="22"/>
      <c r="E101" s="23">
        <f t="shared" si="10"/>
        <v>3399.3522436459407</v>
      </c>
      <c r="F101" s="23"/>
      <c r="G101" s="24">
        <f t="shared" si="11"/>
        <v>71386.397116564753</v>
      </c>
      <c r="H101" s="24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</row>
    <row r="102" spans="2:24" x14ac:dyDescent="0.25">
      <c r="B102" s="5">
        <f t="shared" si="8"/>
        <v>100</v>
      </c>
      <c r="C102" s="22">
        <f t="shared" si="9"/>
        <v>3569.3198558282379</v>
      </c>
      <c r="D102" s="22"/>
      <c r="E102" s="23">
        <f t="shared" si="10"/>
        <v>3569.3198558282379</v>
      </c>
      <c r="F102" s="23"/>
      <c r="G102" s="24">
        <f t="shared" si="11"/>
        <v>74955.716972392984</v>
      </c>
      <c r="H102" s="24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</row>
    <row r="103" spans="2:24" x14ac:dyDescent="0.25">
      <c r="B103" s="5">
        <f t="shared" si="8"/>
        <v>101</v>
      </c>
      <c r="C103" s="22">
        <f t="shared" si="9"/>
        <v>3747.7858486196492</v>
      </c>
      <c r="D103" s="22"/>
      <c r="E103" s="23">
        <f t="shared" si="10"/>
        <v>3747.7858486196492</v>
      </c>
      <c r="F103" s="23"/>
      <c r="G103" s="24">
        <f t="shared" si="11"/>
        <v>78703.502821012633</v>
      </c>
      <c r="H103" s="24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</row>
    <row r="104" spans="2:24" x14ac:dyDescent="0.25">
      <c r="B104" s="5">
        <f t="shared" si="8"/>
        <v>102</v>
      </c>
      <c r="C104" s="22">
        <f t="shared" si="9"/>
        <v>3935.1751410506317</v>
      </c>
      <c r="D104" s="22"/>
      <c r="E104" s="23">
        <f t="shared" si="10"/>
        <v>3935.1751410506317</v>
      </c>
      <c r="F104" s="23"/>
      <c r="G104" s="24">
        <f t="shared" si="11"/>
        <v>82638.677962063259</v>
      </c>
      <c r="H104" s="24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</row>
    <row r="105" spans="2:24" x14ac:dyDescent="0.25">
      <c r="B105" s="5">
        <f t="shared" si="8"/>
        <v>103</v>
      </c>
      <c r="C105" s="22">
        <f t="shared" si="9"/>
        <v>4131.9338981031633</v>
      </c>
      <c r="D105" s="22"/>
      <c r="E105" s="23">
        <f t="shared" si="10"/>
        <v>4131.9338981031633</v>
      </c>
      <c r="F105" s="23"/>
      <c r="G105" s="24">
        <f t="shared" si="11"/>
        <v>86770.61186016642</v>
      </c>
      <c r="H105" s="24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</row>
    <row r="106" spans="2:24" x14ac:dyDescent="0.25">
      <c r="B106" s="5">
        <f t="shared" si="8"/>
        <v>104</v>
      </c>
      <c r="C106" s="22">
        <f t="shared" si="9"/>
        <v>4338.5305930083214</v>
      </c>
      <c r="D106" s="22"/>
      <c r="E106" s="23">
        <f t="shared" si="10"/>
        <v>4338.5305930083214</v>
      </c>
      <c r="F106" s="23"/>
      <c r="G106" s="24">
        <f t="shared" si="11"/>
        <v>91109.142453174747</v>
      </c>
      <c r="H106" s="24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</row>
    <row r="107" spans="2:24" x14ac:dyDescent="0.25">
      <c r="B107" s="5">
        <f t="shared" si="8"/>
        <v>105</v>
      </c>
      <c r="C107" s="22">
        <f t="shared" si="9"/>
        <v>4555.4571226587377</v>
      </c>
      <c r="D107" s="22"/>
      <c r="E107" s="23">
        <f t="shared" si="10"/>
        <v>4555.4571226587377</v>
      </c>
      <c r="F107" s="23"/>
      <c r="G107" s="24">
        <f t="shared" si="11"/>
        <v>95664.59957583349</v>
      </c>
      <c r="H107" s="24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</row>
    <row r="108" spans="2:24" x14ac:dyDescent="0.25">
      <c r="B108" s="5">
        <f t="shared" si="8"/>
        <v>106</v>
      </c>
      <c r="C108" s="22">
        <f t="shared" si="9"/>
        <v>4783.2299787916745</v>
      </c>
      <c r="D108" s="22"/>
      <c r="E108" s="23">
        <f t="shared" si="10"/>
        <v>4783.2299787916745</v>
      </c>
      <c r="F108" s="23"/>
      <c r="G108" s="24">
        <f t="shared" si="11"/>
        <v>100447.82955462516</v>
      </c>
      <c r="H108" s="24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</row>
    <row r="109" spans="2:24" x14ac:dyDescent="0.25">
      <c r="B109" s="5">
        <f t="shared" si="8"/>
        <v>107</v>
      </c>
      <c r="C109" s="22">
        <f t="shared" si="9"/>
        <v>5022.3914777312584</v>
      </c>
      <c r="D109" s="22"/>
      <c r="E109" s="23">
        <f t="shared" si="10"/>
        <v>5022.3914777312584</v>
      </c>
      <c r="F109" s="23"/>
      <c r="G109" s="24">
        <f t="shared" si="11"/>
        <v>105470.22103235642</v>
      </c>
      <c r="H109" s="24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</row>
    <row r="110" spans="2:24" x14ac:dyDescent="0.25">
      <c r="B110" s="5">
        <f t="shared" si="8"/>
        <v>108</v>
      </c>
      <c r="C110" s="22">
        <f t="shared" si="9"/>
        <v>5273.5110516178211</v>
      </c>
      <c r="D110" s="22"/>
      <c r="E110" s="23">
        <f t="shared" si="10"/>
        <v>5273.5110516178211</v>
      </c>
      <c r="F110" s="23"/>
      <c r="G110" s="24">
        <f t="shared" si="11"/>
        <v>110743.73208397425</v>
      </c>
      <c r="H110" s="24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</row>
    <row r="111" spans="2:24" x14ac:dyDescent="0.25">
      <c r="B111" s="5">
        <f t="shared" si="8"/>
        <v>109</v>
      </c>
      <c r="C111" s="22">
        <f t="shared" si="9"/>
        <v>5537.1866041987123</v>
      </c>
      <c r="D111" s="22"/>
      <c r="E111" s="23">
        <f t="shared" si="10"/>
        <v>5537.1866041987123</v>
      </c>
      <c r="F111" s="23"/>
      <c r="G111" s="24">
        <f t="shared" si="11"/>
        <v>116280.91868817295</v>
      </c>
      <c r="H111" s="24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</row>
    <row r="112" spans="2:24" x14ac:dyDescent="0.25">
      <c r="B112" s="5">
        <f t="shared" si="8"/>
        <v>110</v>
      </c>
      <c r="C112" s="22">
        <f t="shared" si="9"/>
        <v>5814.0459344086485</v>
      </c>
      <c r="D112" s="22"/>
      <c r="E112" s="23">
        <f t="shared" si="10"/>
        <v>5814.0459344086485</v>
      </c>
      <c r="F112" s="23"/>
      <c r="G112" s="24">
        <f t="shared" si="11"/>
        <v>122094.96462258161</v>
      </c>
      <c r="H112" s="24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</row>
    <row r="113" spans="2:24" x14ac:dyDescent="0.25">
      <c r="B113" s="5">
        <f t="shared" si="8"/>
        <v>111</v>
      </c>
      <c r="C113" s="22">
        <f t="shared" si="9"/>
        <v>6104.7482311290805</v>
      </c>
      <c r="D113" s="22"/>
      <c r="E113" s="23">
        <f t="shared" si="10"/>
        <v>6104.7482311290805</v>
      </c>
      <c r="F113" s="23"/>
      <c r="G113" s="24">
        <f t="shared" si="11"/>
        <v>128199.71285371069</v>
      </c>
      <c r="H113" s="24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</row>
    <row r="114" spans="2:24" x14ac:dyDescent="0.25">
      <c r="B114" s="5">
        <f t="shared" si="8"/>
        <v>112</v>
      </c>
      <c r="C114" s="22">
        <f t="shared" si="9"/>
        <v>6409.9856426855349</v>
      </c>
      <c r="D114" s="22"/>
      <c r="E114" s="23">
        <f t="shared" si="10"/>
        <v>6409.9856426855349</v>
      </c>
      <c r="F114" s="23"/>
      <c r="G114" s="24">
        <f t="shared" si="11"/>
        <v>134609.69849639622</v>
      </c>
      <c r="H114" s="24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</row>
    <row r="115" spans="2:24" x14ac:dyDescent="0.25">
      <c r="B115" s="5">
        <f t="shared" si="8"/>
        <v>113</v>
      </c>
      <c r="C115" s="22">
        <f t="shared" si="9"/>
        <v>6730.4849248198116</v>
      </c>
      <c r="D115" s="22"/>
      <c r="E115" s="23">
        <f t="shared" si="10"/>
        <v>6730.4849248198116</v>
      </c>
      <c r="F115" s="23"/>
      <c r="G115" s="24">
        <f t="shared" si="11"/>
        <v>141340.18342121603</v>
      </c>
      <c r="H115" s="24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</row>
    <row r="116" spans="2:24" x14ac:dyDescent="0.25">
      <c r="B116" s="5">
        <f t="shared" si="8"/>
        <v>114</v>
      </c>
      <c r="C116" s="22">
        <f t="shared" si="9"/>
        <v>7067.0091710608021</v>
      </c>
      <c r="D116" s="22"/>
      <c r="E116" s="23">
        <f t="shared" si="10"/>
        <v>7067.0091710608021</v>
      </c>
      <c r="F116" s="23"/>
      <c r="G116" s="24">
        <f t="shared" si="11"/>
        <v>148407.19259227684</v>
      </c>
      <c r="H116" s="24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</row>
    <row r="117" spans="2:24" x14ac:dyDescent="0.25">
      <c r="B117" s="5">
        <f t="shared" si="8"/>
        <v>115</v>
      </c>
      <c r="C117" s="22">
        <f t="shared" si="9"/>
        <v>7420.3596296138421</v>
      </c>
      <c r="D117" s="22"/>
      <c r="E117" s="23">
        <f t="shared" si="10"/>
        <v>7420.3596296138421</v>
      </c>
      <c r="F117" s="23"/>
      <c r="G117" s="24">
        <f t="shared" si="11"/>
        <v>155827.55222189068</v>
      </c>
      <c r="H117" s="24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</row>
    <row r="118" spans="2:24" x14ac:dyDescent="0.25">
      <c r="B118" s="5">
        <f t="shared" si="8"/>
        <v>116</v>
      </c>
      <c r="C118" s="22">
        <f t="shared" si="9"/>
        <v>7791.3776110945346</v>
      </c>
      <c r="D118" s="22"/>
      <c r="E118" s="23">
        <f t="shared" si="10"/>
        <v>7791.3776110945346</v>
      </c>
      <c r="F118" s="23"/>
      <c r="G118" s="24">
        <f t="shared" si="11"/>
        <v>163618.92983298522</v>
      </c>
      <c r="H118" s="24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</row>
    <row r="119" spans="2:24" x14ac:dyDescent="0.25">
      <c r="B119" s="5">
        <f t="shared" si="8"/>
        <v>117</v>
      </c>
      <c r="C119" s="22">
        <f t="shared" si="9"/>
        <v>8180.9464916492616</v>
      </c>
      <c r="D119" s="22"/>
      <c r="E119" s="23">
        <f t="shared" si="10"/>
        <v>8180.9464916492616</v>
      </c>
      <c r="F119" s="23"/>
      <c r="G119" s="24">
        <f t="shared" si="11"/>
        <v>171799.87632463448</v>
      </c>
      <c r="H119" s="24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</row>
    <row r="120" spans="2:24" x14ac:dyDescent="0.25">
      <c r="B120" s="5">
        <f t="shared" si="8"/>
        <v>118</v>
      </c>
      <c r="C120" s="22">
        <f t="shared" si="9"/>
        <v>8589.9938162317248</v>
      </c>
      <c r="D120" s="22"/>
      <c r="E120" s="23">
        <f t="shared" si="10"/>
        <v>8589.9938162317248</v>
      </c>
      <c r="F120" s="23"/>
      <c r="G120" s="24">
        <f t="shared" si="11"/>
        <v>180389.8701408662</v>
      </c>
      <c r="H120" s="24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</row>
    <row r="121" spans="2:24" x14ac:dyDescent="0.25">
      <c r="B121" s="5">
        <f t="shared" si="8"/>
        <v>119</v>
      </c>
      <c r="C121" s="22">
        <f t="shared" si="9"/>
        <v>9019.4935070433112</v>
      </c>
      <c r="D121" s="22"/>
      <c r="E121" s="23">
        <f t="shared" si="10"/>
        <v>9019.4935070433112</v>
      </c>
      <c r="F121" s="23"/>
      <c r="G121" s="24">
        <f t="shared" si="11"/>
        <v>189409.36364790951</v>
      </c>
      <c r="H121" s="24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</row>
    <row r="122" spans="2:24" x14ac:dyDescent="0.25">
      <c r="B122" s="5">
        <f t="shared" si="8"/>
        <v>120</v>
      </c>
      <c r="C122" s="22">
        <f t="shared" si="9"/>
        <v>9470.4681823954761</v>
      </c>
      <c r="D122" s="22"/>
      <c r="E122" s="23">
        <f t="shared" si="10"/>
        <v>9470.4681823954761</v>
      </c>
      <c r="F122" s="23"/>
      <c r="G122" s="24">
        <f t="shared" si="11"/>
        <v>198879.83183030499</v>
      </c>
      <c r="H122" s="24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</row>
    <row r="123" spans="2:24" x14ac:dyDescent="0.25">
      <c r="B123" s="5">
        <f t="shared" si="8"/>
        <v>121</v>
      </c>
      <c r="C123" s="22">
        <f t="shared" si="9"/>
        <v>9943.9915915152505</v>
      </c>
      <c r="D123" s="22"/>
      <c r="E123" s="23">
        <f t="shared" si="10"/>
        <v>9943.9915915152505</v>
      </c>
      <c r="F123" s="23"/>
      <c r="G123" s="24">
        <f t="shared" si="11"/>
        <v>208823.82342182024</v>
      </c>
      <c r="H123" s="24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</row>
    <row r="124" spans="2:24" x14ac:dyDescent="0.25">
      <c r="B124" s="5">
        <f t="shared" si="8"/>
        <v>122</v>
      </c>
      <c r="C124" s="22">
        <f t="shared" si="9"/>
        <v>10441.191171091014</v>
      </c>
      <c r="D124" s="22"/>
      <c r="E124" s="23">
        <f t="shared" si="10"/>
        <v>10441.191171091014</v>
      </c>
      <c r="F124" s="23"/>
      <c r="G124" s="24">
        <f t="shared" si="11"/>
        <v>219265.01459291126</v>
      </c>
      <c r="H124" s="24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</row>
    <row r="125" spans="2:24" x14ac:dyDescent="0.25">
      <c r="B125" s="5">
        <f t="shared" si="8"/>
        <v>123</v>
      </c>
      <c r="C125" s="22">
        <f t="shared" si="9"/>
        <v>10963.250729645564</v>
      </c>
      <c r="D125" s="22"/>
      <c r="E125" s="23">
        <f t="shared" si="10"/>
        <v>10963.250729645564</v>
      </c>
      <c r="F125" s="23"/>
      <c r="G125" s="24">
        <f t="shared" si="11"/>
        <v>230228.26532255684</v>
      </c>
      <c r="H125" s="24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</row>
    <row r="126" spans="2:24" x14ac:dyDescent="0.25">
      <c r="B126" s="5">
        <f t="shared" si="8"/>
        <v>124</v>
      </c>
      <c r="C126" s="22">
        <f t="shared" si="9"/>
        <v>11511.413266127842</v>
      </c>
      <c r="D126" s="22"/>
      <c r="E126" s="23">
        <f t="shared" si="10"/>
        <v>11511.413266127842</v>
      </c>
      <c r="F126" s="23"/>
      <c r="G126" s="24">
        <f t="shared" si="11"/>
        <v>241739.67858868468</v>
      </c>
      <c r="H126" s="24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</row>
    <row r="127" spans="2:24" x14ac:dyDescent="0.25">
      <c r="B127" s="5">
        <f t="shared" si="8"/>
        <v>125</v>
      </c>
      <c r="C127" s="22">
        <f t="shared" si="9"/>
        <v>12086.983929434235</v>
      </c>
      <c r="D127" s="22"/>
      <c r="E127" s="23">
        <f t="shared" si="10"/>
        <v>12086.983929434235</v>
      </c>
      <c r="F127" s="23"/>
      <c r="G127" s="24">
        <f t="shared" si="11"/>
        <v>253826.66251811892</v>
      </c>
      <c r="H127" s="24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</row>
    <row r="128" spans="2:24" x14ac:dyDescent="0.25">
      <c r="B128" s="5">
        <f t="shared" si="8"/>
        <v>126</v>
      </c>
      <c r="C128" s="22">
        <f t="shared" si="9"/>
        <v>12691.333125905947</v>
      </c>
      <c r="D128" s="22"/>
      <c r="E128" s="23">
        <f t="shared" si="10"/>
        <v>12691.333125905947</v>
      </c>
      <c r="F128" s="23"/>
      <c r="G128" s="24">
        <f t="shared" si="11"/>
        <v>266517.99564402486</v>
      </c>
      <c r="H128" s="24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</row>
    <row r="129" spans="2:24" x14ac:dyDescent="0.25">
      <c r="B129" s="5">
        <f t="shared" si="8"/>
        <v>127</v>
      </c>
      <c r="C129" s="22">
        <f t="shared" si="9"/>
        <v>13325.899782201244</v>
      </c>
      <c r="D129" s="22"/>
      <c r="E129" s="23">
        <f t="shared" si="10"/>
        <v>13325.899782201244</v>
      </c>
      <c r="F129" s="23"/>
      <c r="G129" s="24">
        <f t="shared" si="11"/>
        <v>279843.89542622608</v>
      </c>
      <c r="H129" s="24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</row>
    <row r="130" spans="2:24" x14ac:dyDescent="0.25">
      <c r="B130" s="5">
        <f t="shared" si="8"/>
        <v>128</v>
      </c>
      <c r="C130" s="22">
        <f t="shared" si="9"/>
        <v>13992.194771311304</v>
      </c>
      <c r="D130" s="22"/>
      <c r="E130" s="23">
        <f t="shared" si="10"/>
        <v>13992.194771311304</v>
      </c>
      <c r="F130" s="23"/>
      <c r="G130" s="24">
        <f t="shared" si="11"/>
        <v>293836.09019753739</v>
      </c>
      <c r="H130" s="24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</row>
    <row r="131" spans="2:24" x14ac:dyDescent="0.25">
      <c r="B131" s="5">
        <f t="shared" si="8"/>
        <v>129</v>
      </c>
      <c r="C131" s="22">
        <f t="shared" si="9"/>
        <v>14691.804509876871</v>
      </c>
      <c r="D131" s="22"/>
      <c r="E131" s="23">
        <f t="shared" si="10"/>
        <v>14691.804509876871</v>
      </c>
      <c r="F131" s="23"/>
      <c r="G131" s="24">
        <f t="shared" si="11"/>
        <v>308527.89470741426</v>
      </c>
      <c r="H131" s="24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</row>
    <row r="132" spans="2:24" x14ac:dyDescent="0.25">
      <c r="B132" s="5">
        <f t="shared" si="8"/>
        <v>130</v>
      </c>
      <c r="C132" s="22">
        <f t="shared" si="9"/>
        <v>15426.394735370714</v>
      </c>
      <c r="D132" s="22"/>
      <c r="E132" s="23">
        <f t="shared" si="10"/>
        <v>15426.394735370714</v>
      </c>
      <c r="F132" s="23"/>
      <c r="G132" s="24">
        <f t="shared" si="11"/>
        <v>323954.28944278497</v>
      </c>
      <c r="H132" s="24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</row>
    <row r="133" spans="2:24" x14ac:dyDescent="0.25">
      <c r="B133" s="5">
        <f t="shared" si="8"/>
        <v>131</v>
      </c>
      <c r="C133" s="22">
        <f t="shared" si="9"/>
        <v>16197.714472139249</v>
      </c>
      <c r="D133" s="22"/>
      <c r="E133" s="23">
        <f t="shared" si="10"/>
        <v>16197.714472139249</v>
      </c>
      <c r="F133" s="23"/>
      <c r="G133" s="24">
        <f t="shared" si="11"/>
        <v>340152.00391492422</v>
      </c>
      <c r="H133" s="24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</row>
    <row r="134" spans="2:24" x14ac:dyDescent="0.25">
      <c r="B134" s="5">
        <f t="shared" si="8"/>
        <v>132</v>
      </c>
      <c r="C134" s="22">
        <f t="shared" si="9"/>
        <v>17007.60019574621</v>
      </c>
      <c r="D134" s="22"/>
      <c r="E134" s="23">
        <f t="shared" si="10"/>
        <v>17007.60019574621</v>
      </c>
      <c r="F134" s="23"/>
      <c r="G134" s="24">
        <f t="shared" si="11"/>
        <v>357159.60411067045</v>
      </c>
      <c r="H134" s="24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</row>
    <row r="135" spans="2:24" x14ac:dyDescent="0.25">
      <c r="B135" s="5">
        <f t="shared" si="8"/>
        <v>133</v>
      </c>
      <c r="C135" s="22">
        <f t="shared" si="9"/>
        <v>17857.980205533524</v>
      </c>
      <c r="D135" s="22"/>
      <c r="E135" s="23">
        <f t="shared" si="10"/>
        <v>17857.980205533524</v>
      </c>
      <c r="F135" s="23"/>
      <c r="G135" s="24">
        <f t="shared" si="11"/>
        <v>375017.58431620395</v>
      </c>
      <c r="H135" s="24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</row>
    <row r="136" spans="2:24" x14ac:dyDescent="0.25">
      <c r="B136" s="5">
        <f t="shared" si="8"/>
        <v>134</v>
      </c>
      <c r="C136" s="22">
        <f t="shared" si="9"/>
        <v>18750.879215810197</v>
      </c>
      <c r="D136" s="22"/>
      <c r="E136" s="23">
        <f t="shared" si="10"/>
        <v>18750.879215810197</v>
      </c>
      <c r="F136" s="23"/>
      <c r="G136" s="24">
        <f t="shared" si="11"/>
        <v>393768.46353201417</v>
      </c>
      <c r="H136" s="24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</row>
    <row r="137" spans="2:24" x14ac:dyDescent="0.25">
      <c r="B137" s="5">
        <f t="shared" si="8"/>
        <v>135</v>
      </c>
      <c r="C137" s="22">
        <f t="shared" si="9"/>
        <v>19688.423176600711</v>
      </c>
      <c r="D137" s="22"/>
      <c r="E137" s="23">
        <f t="shared" si="10"/>
        <v>19688.423176600711</v>
      </c>
      <c r="F137" s="23"/>
      <c r="G137" s="24">
        <f t="shared" si="11"/>
        <v>413456.88670861488</v>
      </c>
      <c r="H137" s="24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</row>
    <row r="138" spans="2:24" x14ac:dyDescent="0.25">
      <c r="B138" s="5">
        <f t="shared" si="8"/>
        <v>136</v>
      </c>
      <c r="C138" s="22">
        <f t="shared" si="9"/>
        <v>20672.844335430746</v>
      </c>
      <c r="D138" s="22"/>
      <c r="E138" s="23">
        <f t="shared" si="10"/>
        <v>20672.844335430746</v>
      </c>
      <c r="F138" s="23"/>
      <c r="G138" s="24">
        <f t="shared" si="11"/>
        <v>434129.73104404565</v>
      </c>
      <c r="H138" s="24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</row>
    <row r="139" spans="2:24" x14ac:dyDescent="0.25">
      <c r="B139" s="5">
        <f t="shared" si="8"/>
        <v>137</v>
      </c>
      <c r="C139" s="22">
        <f t="shared" si="9"/>
        <v>21706.486552202285</v>
      </c>
      <c r="D139" s="22"/>
      <c r="E139" s="23">
        <f t="shared" si="10"/>
        <v>21706.486552202285</v>
      </c>
      <c r="F139" s="23"/>
      <c r="G139" s="24">
        <f t="shared" si="11"/>
        <v>455836.21759624791</v>
      </c>
      <c r="H139" s="24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</row>
    <row r="140" spans="2:24" x14ac:dyDescent="0.25">
      <c r="B140" s="5">
        <f t="shared" si="8"/>
        <v>138</v>
      </c>
      <c r="C140" s="22">
        <f t="shared" si="9"/>
        <v>22791.810879812398</v>
      </c>
      <c r="D140" s="22"/>
      <c r="E140" s="23">
        <f t="shared" si="10"/>
        <v>22791.810879812398</v>
      </c>
      <c r="F140" s="23"/>
      <c r="G140" s="24">
        <f t="shared" si="11"/>
        <v>478628.02847606031</v>
      </c>
      <c r="H140" s="24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</row>
    <row r="141" spans="2:24" x14ac:dyDescent="0.25">
      <c r="B141" s="5">
        <f t="shared" si="8"/>
        <v>139</v>
      </c>
      <c r="C141" s="22">
        <f t="shared" si="9"/>
        <v>23931.401423803018</v>
      </c>
      <c r="D141" s="22"/>
      <c r="E141" s="23">
        <f t="shared" si="10"/>
        <v>23931.401423803018</v>
      </c>
      <c r="F141" s="23"/>
      <c r="G141" s="24">
        <f t="shared" si="11"/>
        <v>502559.42989986332</v>
      </c>
      <c r="H141" s="24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</row>
    <row r="142" spans="2:24" x14ac:dyDescent="0.25">
      <c r="B142" s="5">
        <f t="shared" si="8"/>
        <v>140</v>
      </c>
      <c r="C142" s="22">
        <f t="shared" si="9"/>
        <v>25127.971494993166</v>
      </c>
      <c r="D142" s="22"/>
      <c r="E142" s="23">
        <f t="shared" si="10"/>
        <v>25127.971494993166</v>
      </c>
      <c r="F142" s="23"/>
      <c r="G142" s="24">
        <f t="shared" si="11"/>
        <v>527687.40139485651</v>
      </c>
      <c r="H142" s="24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</row>
    <row r="143" spans="2:24" x14ac:dyDescent="0.25">
      <c r="B143" s="5">
        <f t="shared" si="8"/>
        <v>141</v>
      </c>
      <c r="C143" s="22">
        <f t="shared" si="9"/>
        <v>26384.370069742828</v>
      </c>
      <c r="D143" s="22"/>
      <c r="E143" s="23">
        <f t="shared" si="10"/>
        <v>26384.370069742828</v>
      </c>
      <c r="F143" s="23"/>
      <c r="G143" s="24">
        <f t="shared" si="11"/>
        <v>554071.7714645993</v>
      </c>
      <c r="H143" s="24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</row>
    <row r="144" spans="2:24" x14ac:dyDescent="0.25">
      <c r="B144" s="5">
        <f t="shared" si="8"/>
        <v>142</v>
      </c>
      <c r="C144" s="22">
        <f t="shared" si="9"/>
        <v>27703.588573229965</v>
      </c>
      <c r="D144" s="22"/>
      <c r="E144" s="23">
        <f t="shared" si="10"/>
        <v>27703.588573229965</v>
      </c>
      <c r="F144" s="23"/>
      <c r="G144" s="24">
        <f t="shared" si="11"/>
        <v>581775.36003782926</v>
      </c>
      <c r="H144" s="24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</row>
    <row r="145" spans="2:24" x14ac:dyDescent="0.25">
      <c r="B145" s="5">
        <f t="shared" si="8"/>
        <v>143</v>
      </c>
      <c r="C145" s="22">
        <f t="shared" si="9"/>
        <v>29088.768001891465</v>
      </c>
      <c r="D145" s="22"/>
      <c r="E145" s="23">
        <f t="shared" si="10"/>
        <v>29088.768001891465</v>
      </c>
      <c r="F145" s="23"/>
      <c r="G145" s="24">
        <f t="shared" si="11"/>
        <v>610864.1280397207</v>
      </c>
      <c r="H145" s="24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</row>
    <row r="146" spans="2:24" x14ac:dyDescent="0.25">
      <c r="B146" s="5">
        <f t="shared" si="8"/>
        <v>144</v>
      </c>
      <c r="C146" s="22">
        <f t="shared" si="9"/>
        <v>30543.206401986037</v>
      </c>
      <c r="D146" s="22"/>
      <c r="E146" s="23">
        <f t="shared" si="10"/>
        <v>30543.206401986037</v>
      </c>
      <c r="F146" s="23"/>
      <c r="G146" s="24">
        <f t="shared" si="11"/>
        <v>641407.33444170677</v>
      </c>
      <c r="H146" s="24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</row>
    <row r="147" spans="2:24" x14ac:dyDescent="0.25">
      <c r="B147" s="5">
        <f t="shared" si="8"/>
        <v>145</v>
      </c>
      <c r="C147" s="22">
        <f t="shared" si="9"/>
        <v>32070.366722085339</v>
      </c>
      <c r="D147" s="22"/>
      <c r="E147" s="23">
        <f t="shared" si="10"/>
        <v>32070.366722085339</v>
      </c>
      <c r="F147" s="23"/>
      <c r="G147" s="24">
        <f t="shared" si="11"/>
        <v>673477.70116379205</v>
      </c>
      <c r="H147" s="24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</row>
    <row r="148" spans="2:24" x14ac:dyDescent="0.25">
      <c r="B148" s="5">
        <f t="shared" si="8"/>
        <v>146</v>
      </c>
      <c r="C148" s="22">
        <f t="shared" si="9"/>
        <v>33673.885058189604</v>
      </c>
      <c r="D148" s="22"/>
      <c r="E148" s="23">
        <f t="shared" si="10"/>
        <v>33673.885058189604</v>
      </c>
      <c r="F148" s="23"/>
      <c r="G148" s="24">
        <f t="shared" si="11"/>
        <v>707151.58622198168</v>
      </c>
      <c r="H148" s="24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</row>
    <row r="149" spans="2:24" x14ac:dyDescent="0.25">
      <c r="B149" s="5">
        <f t="shared" si="8"/>
        <v>147</v>
      </c>
      <c r="C149" s="22">
        <f t="shared" si="9"/>
        <v>35357.579311099085</v>
      </c>
      <c r="D149" s="22"/>
      <c r="E149" s="23">
        <f t="shared" si="10"/>
        <v>35357.579311099085</v>
      </c>
      <c r="F149" s="23"/>
      <c r="G149" s="24">
        <f t="shared" si="11"/>
        <v>742509.16553308081</v>
      </c>
      <c r="H149" s="24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</row>
    <row r="150" spans="2:24" x14ac:dyDescent="0.25">
      <c r="B150" s="5">
        <f t="shared" si="8"/>
        <v>148</v>
      </c>
      <c r="C150" s="22">
        <f t="shared" si="9"/>
        <v>37125.458276654041</v>
      </c>
      <c r="D150" s="22"/>
      <c r="E150" s="23">
        <f t="shared" si="10"/>
        <v>37125.458276654041</v>
      </c>
      <c r="F150" s="23"/>
      <c r="G150" s="24">
        <f t="shared" si="11"/>
        <v>779634.62380973483</v>
      </c>
      <c r="H150" s="24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</row>
    <row r="151" spans="2:24" x14ac:dyDescent="0.25">
      <c r="B151" s="5">
        <f t="shared" ref="B151:B214" si="12">(B150+1)</f>
        <v>149</v>
      </c>
      <c r="C151" s="22">
        <f t="shared" ref="C151:C214" si="13">(G150*$C$2)</f>
        <v>38981.731190486746</v>
      </c>
      <c r="D151" s="22"/>
      <c r="E151" s="23">
        <f t="shared" ref="E151:E214" si="14">SUM(G150*$G$2)</f>
        <v>38981.731190486746</v>
      </c>
      <c r="F151" s="23"/>
      <c r="G151" s="24">
        <f t="shared" ref="G151:G214" si="15">SUM(G150,E151)</f>
        <v>818616.35500022152</v>
      </c>
      <c r="H151" s="24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</row>
    <row r="152" spans="2:24" x14ac:dyDescent="0.25">
      <c r="B152" s="5">
        <f t="shared" si="12"/>
        <v>150</v>
      </c>
      <c r="C152" s="22">
        <f t="shared" si="13"/>
        <v>40930.817750011076</v>
      </c>
      <c r="D152" s="22"/>
      <c r="E152" s="23">
        <f t="shared" si="14"/>
        <v>40930.817750011076</v>
      </c>
      <c r="F152" s="23"/>
      <c r="G152" s="24">
        <f t="shared" si="15"/>
        <v>859547.17275023262</v>
      </c>
      <c r="H152" s="24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</row>
    <row r="153" spans="2:24" x14ac:dyDescent="0.25">
      <c r="B153" s="5">
        <f t="shared" si="12"/>
        <v>151</v>
      </c>
      <c r="C153" s="22">
        <f t="shared" si="13"/>
        <v>42977.358637511636</v>
      </c>
      <c r="D153" s="22"/>
      <c r="E153" s="23">
        <f t="shared" si="14"/>
        <v>42977.358637511636</v>
      </c>
      <c r="F153" s="23"/>
      <c r="G153" s="24">
        <f t="shared" si="15"/>
        <v>902524.53138774424</v>
      </c>
      <c r="H153" s="24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</row>
    <row r="154" spans="2:24" x14ac:dyDescent="0.25">
      <c r="B154" s="5">
        <f t="shared" si="12"/>
        <v>152</v>
      </c>
      <c r="C154" s="22">
        <f t="shared" si="13"/>
        <v>45126.226569387218</v>
      </c>
      <c r="D154" s="22"/>
      <c r="E154" s="23">
        <f t="shared" si="14"/>
        <v>45126.226569387218</v>
      </c>
      <c r="F154" s="23"/>
      <c r="G154" s="24">
        <f t="shared" si="15"/>
        <v>947650.75795713149</v>
      </c>
      <c r="H154" s="24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</row>
    <row r="155" spans="2:24" x14ac:dyDescent="0.25">
      <c r="B155" s="5">
        <f t="shared" si="12"/>
        <v>153</v>
      </c>
      <c r="C155" s="22">
        <f t="shared" si="13"/>
        <v>47382.537897856579</v>
      </c>
      <c r="D155" s="22"/>
      <c r="E155" s="23">
        <f t="shared" si="14"/>
        <v>47382.537897856579</v>
      </c>
      <c r="F155" s="23"/>
      <c r="G155" s="24">
        <f t="shared" si="15"/>
        <v>995033.29585498804</v>
      </c>
      <c r="H155" s="24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</row>
    <row r="156" spans="2:24" x14ac:dyDescent="0.25">
      <c r="B156" s="5">
        <f t="shared" si="12"/>
        <v>154</v>
      </c>
      <c r="C156" s="22">
        <f t="shared" si="13"/>
        <v>49751.664792749405</v>
      </c>
      <c r="D156" s="22"/>
      <c r="E156" s="23">
        <f t="shared" si="14"/>
        <v>49751.664792749405</v>
      </c>
      <c r="F156" s="23"/>
      <c r="G156" s="24">
        <f t="shared" si="15"/>
        <v>1044784.9606477375</v>
      </c>
      <c r="H156" s="24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</row>
    <row r="157" spans="2:24" x14ac:dyDescent="0.25">
      <c r="B157" s="5">
        <f t="shared" si="12"/>
        <v>155</v>
      </c>
      <c r="C157" s="22">
        <f t="shared" si="13"/>
        <v>52239.24803238688</v>
      </c>
      <c r="D157" s="22"/>
      <c r="E157" s="23">
        <f t="shared" si="14"/>
        <v>52239.24803238688</v>
      </c>
      <c r="F157" s="23"/>
      <c r="G157" s="24">
        <f t="shared" si="15"/>
        <v>1097024.2086801245</v>
      </c>
      <c r="H157" s="24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</row>
    <row r="158" spans="2:24" x14ac:dyDescent="0.25">
      <c r="B158" s="5">
        <f t="shared" si="12"/>
        <v>156</v>
      </c>
      <c r="C158" s="22">
        <f t="shared" si="13"/>
        <v>54851.210434006229</v>
      </c>
      <c r="D158" s="22"/>
      <c r="E158" s="23">
        <f t="shared" si="14"/>
        <v>54851.210434006229</v>
      </c>
      <c r="F158" s="23"/>
      <c r="G158" s="24">
        <f t="shared" si="15"/>
        <v>1151875.4191141308</v>
      </c>
      <c r="H158" s="24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</row>
    <row r="159" spans="2:24" x14ac:dyDescent="0.25">
      <c r="B159" s="5">
        <f t="shared" si="12"/>
        <v>157</v>
      </c>
      <c r="C159" s="22">
        <f t="shared" si="13"/>
        <v>57593.770955706539</v>
      </c>
      <c r="D159" s="22"/>
      <c r="E159" s="23">
        <f t="shared" si="14"/>
        <v>57593.770955706539</v>
      </c>
      <c r="F159" s="23"/>
      <c r="G159" s="24">
        <f t="shared" si="15"/>
        <v>1209469.1900698373</v>
      </c>
      <c r="H159" s="24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</row>
    <row r="160" spans="2:24" x14ac:dyDescent="0.25">
      <c r="B160" s="5">
        <f t="shared" si="12"/>
        <v>158</v>
      </c>
      <c r="C160" s="22">
        <f t="shared" si="13"/>
        <v>60473.459503491868</v>
      </c>
      <c r="D160" s="22"/>
      <c r="E160" s="23">
        <f t="shared" si="14"/>
        <v>60473.459503491868</v>
      </c>
      <c r="F160" s="23"/>
      <c r="G160" s="24">
        <f t="shared" si="15"/>
        <v>1269942.6495733291</v>
      </c>
      <c r="H160" s="24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</row>
    <row r="161" spans="2:24" x14ac:dyDescent="0.25">
      <c r="B161" s="5">
        <f t="shared" si="12"/>
        <v>159</v>
      </c>
      <c r="C161" s="22">
        <f t="shared" si="13"/>
        <v>63497.132478666463</v>
      </c>
      <c r="D161" s="22"/>
      <c r="E161" s="23">
        <f t="shared" si="14"/>
        <v>63497.132478666463</v>
      </c>
      <c r="F161" s="23"/>
      <c r="G161" s="24">
        <f t="shared" si="15"/>
        <v>1333439.7820519956</v>
      </c>
      <c r="H161" s="24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</row>
    <row r="162" spans="2:24" x14ac:dyDescent="0.25">
      <c r="B162" s="5">
        <f t="shared" si="12"/>
        <v>160</v>
      </c>
      <c r="C162" s="22">
        <f t="shared" si="13"/>
        <v>66671.989102599779</v>
      </c>
      <c r="D162" s="22"/>
      <c r="E162" s="23">
        <f t="shared" si="14"/>
        <v>66671.989102599779</v>
      </c>
      <c r="F162" s="23"/>
      <c r="G162" s="24">
        <f t="shared" si="15"/>
        <v>1400111.7711545953</v>
      </c>
      <c r="H162" s="24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</row>
    <row r="163" spans="2:24" x14ac:dyDescent="0.25">
      <c r="B163" s="5">
        <f t="shared" si="12"/>
        <v>161</v>
      </c>
      <c r="C163" s="22">
        <f t="shared" si="13"/>
        <v>70005.588557729774</v>
      </c>
      <c r="D163" s="22"/>
      <c r="E163" s="23">
        <f t="shared" si="14"/>
        <v>70005.588557729774</v>
      </c>
      <c r="F163" s="23"/>
      <c r="G163" s="24">
        <f t="shared" si="15"/>
        <v>1470117.359712325</v>
      </c>
      <c r="H163" s="24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</row>
    <row r="164" spans="2:24" x14ac:dyDescent="0.25">
      <c r="B164" s="5">
        <f t="shared" si="12"/>
        <v>162</v>
      </c>
      <c r="C164" s="22">
        <f t="shared" si="13"/>
        <v>73505.867985616249</v>
      </c>
      <c r="D164" s="22"/>
      <c r="E164" s="23">
        <f t="shared" si="14"/>
        <v>73505.867985616249</v>
      </c>
      <c r="F164" s="23"/>
      <c r="G164" s="24">
        <f t="shared" si="15"/>
        <v>1543623.2276979412</v>
      </c>
      <c r="H164" s="24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</row>
    <row r="165" spans="2:24" x14ac:dyDescent="0.25">
      <c r="B165" s="5">
        <f t="shared" si="12"/>
        <v>163</v>
      </c>
      <c r="C165" s="22">
        <f t="shared" si="13"/>
        <v>77181.161384897059</v>
      </c>
      <c r="D165" s="22"/>
      <c r="E165" s="23">
        <f t="shared" si="14"/>
        <v>77181.161384897059</v>
      </c>
      <c r="F165" s="23"/>
      <c r="G165" s="24">
        <f t="shared" si="15"/>
        <v>1620804.3890828383</v>
      </c>
      <c r="H165" s="24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</row>
    <row r="166" spans="2:24" x14ac:dyDescent="0.25">
      <c r="B166" s="5">
        <f t="shared" si="12"/>
        <v>164</v>
      </c>
      <c r="C166" s="22">
        <f t="shared" si="13"/>
        <v>81040.219454141916</v>
      </c>
      <c r="D166" s="22"/>
      <c r="E166" s="23">
        <f t="shared" si="14"/>
        <v>81040.219454141916</v>
      </c>
      <c r="F166" s="23"/>
      <c r="G166" s="24">
        <f t="shared" si="15"/>
        <v>1701844.6085369801</v>
      </c>
      <c r="H166" s="24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</row>
    <row r="167" spans="2:24" x14ac:dyDescent="0.25">
      <c r="B167" s="5">
        <f t="shared" si="12"/>
        <v>165</v>
      </c>
      <c r="C167" s="22">
        <f t="shared" si="13"/>
        <v>85092.230426849012</v>
      </c>
      <c r="D167" s="22"/>
      <c r="E167" s="23">
        <f t="shared" si="14"/>
        <v>85092.230426849012</v>
      </c>
      <c r="F167" s="23"/>
      <c r="G167" s="24">
        <f t="shared" si="15"/>
        <v>1786936.8389638292</v>
      </c>
      <c r="H167" s="24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</row>
    <row r="168" spans="2:24" x14ac:dyDescent="0.25">
      <c r="B168" s="5">
        <f t="shared" si="12"/>
        <v>166</v>
      </c>
      <c r="C168" s="22">
        <f t="shared" si="13"/>
        <v>89346.841948191461</v>
      </c>
      <c r="D168" s="22"/>
      <c r="E168" s="23">
        <f t="shared" si="14"/>
        <v>89346.841948191461</v>
      </c>
      <c r="F168" s="23"/>
      <c r="G168" s="24">
        <f t="shared" si="15"/>
        <v>1876283.6809120206</v>
      </c>
      <c r="H168" s="24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</row>
    <row r="169" spans="2:24" x14ac:dyDescent="0.25">
      <c r="B169" s="5">
        <f t="shared" si="12"/>
        <v>167</v>
      </c>
      <c r="C169" s="22">
        <f t="shared" si="13"/>
        <v>93814.18404560104</v>
      </c>
      <c r="D169" s="22"/>
      <c r="E169" s="23">
        <f t="shared" si="14"/>
        <v>93814.18404560104</v>
      </c>
      <c r="F169" s="23"/>
      <c r="G169" s="24">
        <f t="shared" si="15"/>
        <v>1970097.8649576216</v>
      </c>
      <c r="H169" s="24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</row>
    <row r="170" spans="2:24" x14ac:dyDescent="0.25">
      <c r="B170" s="5">
        <f t="shared" si="12"/>
        <v>168</v>
      </c>
      <c r="C170" s="22">
        <f t="shared" si="13"/>
        <v>98504.893247881089</v>
      </c>
      <c r="D170" s="22"/>
      <c r="E170" s="23">
        <f t="shared" si="14"/>
        <v>98504.893247881089</v>
      </c>
      <c r="F170" s="23"/>
      <c r="G170" s="24">
        <f t="shared" si="15"/>
        <v>2068602.7582055028</v>
      </c>
      <c r="H170" s="24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</row>
    <row r="171" spans="2:24" x14ac:dyDescent="0.25">
      <c r="B171" s="5">
        <f t="shared" si="12"/>
        <v>169</v>
      </c>
      <c r="C171" s="22">
        <f t="shared" si="13"/>
        <v>103430.13791027514</v>
      </c>
      <c r="D171" s="22"/>
      <c r="E171" s="23">
        <f t="shared" si="14"/>
        <v>103430.13791027514</v>
      </c>
      <c r="F171" s="23"/>
      <c r="G171" s="24">
        <f t="shared" si="15"/>
        <v>2172032.896115778</v>
      </c>
      <c r="H171" s="24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</row>
    <row r="172" spans="2:24" x14ac:dyDescent="0.25">
      <c r="B172" s="5">
        <f t="shared" si="12"/>
        <v>170</v>
      </c>
      <c r="C172" s="22">
        <f t="shared" si="13"/>
        <v>108601.64480578891</v>
      </c>
      <c r="D172" s="22"/>
      <c r="E172" s="23">
        <f t="shared" si="14"/>
        <v>108601.64480578891</v>
      </c>
      <c r="F172" s="23"/>
      <c r="G172" s="24">
        <f t="shared" si="15"/>
        <v>2280634.540921567</v>
      </c>
      <c r="H172" s="24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</row>
    <row r="173" spans="2:24" x14ac:dyDescent="0.25">
      <c r="B173" s="5">
        <f t="shared" si="12"/>
        <v>171</v>
      </c>
      <c r="C173" s="22">
        <f t="shared" si="13"/>
        <v>114031.72704607836</v>
      </c>
      <c r="D173" s="22"/>
      <c r="E173" s="23">
        <f t="shared" si="14"/>
        <v>114031.72704607836</v>
      </c>
      <c r="F173" s="23"/>
      <c r="G173" s="24">
        <f t="shared" si="15"/>
        <v>2394666.2679676455</v>
      </c>
      <c r="H173" s="24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</row>
    <row r="174" spans="2:24" x14ac:dyDescent="0.25">
      <c r="B174" s="5">
        <f t="shared" si="12"/>
        <v>172</v>
      </c>
      <c r="C174" s="22">
        <f t="shared" si="13"/>
        <v>119733.31339838228</v>
      </c>
      <c r="D174" s="22"/>
      <c r="E174" s="23">
        <f t="shared" si="14"/>
        <v>119733.31339838228</v>
      </c>
      <c r="F174" s="23"/>
      <c r="G174" s="24">
        <f t="shared" si="15"/>
        <v>2514399.5813660277</v>
      </c>
      <c r="H174" s="24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</row>
    <row r="175" spans="2:24" x14ac:dyDescent="0.25">
      <c r="B175" s="5">
        <f t="shared" si="12"/>
        <v>173</v>
      </c>
      <c r="C175" s="22">
        <f t="shared" si="13"/>
        <v>125719.97906830139</v>
      </c>
      <c r="D175" s="22"/>
      <c r="E175" s="23">
        <f t="shared" si="14"/>
        <v>125719.97906830139</v>
      </c>
      <c r="F175" s="23"/>
      <c r="G175" s="24">
        <f t="shared" si="15"/>
        <v>2640119.5604343293</v>
      </c>
      <c r="H175" s="24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</row>
    <row r="176" spans="2:24" x14ac:dyDescent="0.25">
      <c r="B176" s="5">
        <f t="shared" si="12"/>
        <v>174</v>
      </c>
      <c r="C176" s="22">
        <f t="shared" si="13"/>
        <v>132005.97802171647</v>
      </c>
      <c r="D176" s="22"/>
      <c r="E176" s="23">
        <f t="shared" si="14"/>
        <v>132005.97802171647</v>
      </c>
      <c r="F176" s="23"/>
      <c r="G176" s="24">
        <f t="shared" si="15"/>
        <v>2772125.538456046</v>
      </c>
      <c r="H176" s="24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 spans="2:24" x14ac:dyDescent="0.25">
      <c r="B177" s="5">
        <f t="shared" si="12"/>
        <v>175</v>
      </c>
      <c r="C177" s="22">
        <f t="shared" si="13"/>
        <v>138606.2769228023</v>
      </c>
      <c r="D177" s="22"/>
      <c r="E177" s="23">
        <f t="shared" si="14"/>
        <v>138606.2769228023</v>
      </c>
      <c r="F177" s="23"/>
      <c r="G177" s="24">
        <f t="shared" si="15"/>
        <v>2910731.8153788485</v>
      </c>
      <c r="H177" s="24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</row>
    <row r="178" spans="2:24" x14ac:dyDescent="0.25">
      <c r="B178" s="5">
        <f t="shared" si="12"/>
        <v>176</v>
      </c>
      <c r="C178" s="22">
        <f t="shared" si="13"/>
        <v>145536.59076894243</v>
      </c>
      <c r="D178" s="22"/>
      <c r="E178" s="23">
        <f t="shared" si="14"/>
        <v>145536.59076894243</v>
      </c>
      <c r="F178" s="23"/>
      <c r="G178" s="24">
        <f t="shared" si="15"/>
        <v>3056268.4061477911</v>
      </c>
      <c r="H178" s="24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</row>
    <row r="179" spans="2:24" x14ac:dyDescent="0.25">
      <c r="B179" s="5">
        <f t="shared" si="12"/>
        <v>177</v>
      </c>
      <c r="C179" s="22">
        <f t="shared" si="13"/>
        <v>152813.42030738955</v>
      </c>
      <c r="D179" s="22"/>
      <c r="E179" s="23">
        <f t="shared" si="14"/>
        <v>152813.42030738955</v>
      </c>
      <c r="F179" s="23"/>
      <c r="G179" s="24">
        <f t="shared" si="15"/>
        <v>3209081.8264551805</v>
      </c>
      <c r="H179" s="24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</row>
    <row r="180" spans="2:24" x14ac:dyDescent="0.25">
      <c r="B180" s="5">
        <f t="shared" si="12"/>
        <v>178</v>
      </c>
      <c r="C180" s="22">
        <f t="shared" si="13"/>
        <v>160454.09132275905</v>
      </c>
      <c r="D180" s="22"/>
      <c r="E180" s="23">
        <f t="shared" si="14"/>
        <v>160454.09132275905</v>
      </c>
      <c r="F180" s="23"/>
      <c r="G180" s="24">
        <f t="shared" si="15"/>
        <v>3369535.9177779397</v>
      </c>
      <c r="H180" s="24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</row>
    <row r="181" spans="2:24" x14ac:dyDescent="0.25">
      <c r="B181" s="5">
        <f t="shared" si="12"/>
        <v>179</v>
      </c>
      <c r="C181" s="22">
        <f t="shared" si="13"/>
        <v>168476.795888897</v>
      </c>
      <c r="D181" s="22"/>
      <c r="E181" s="23">
        <f t="shared" si="14"/>
        <v>168476.795888897</v>
      </c>
      <c r="F181" s="23"/>
      <c r="G181" s="24">
        <f t="shared" si="15"/>
        <v>3538012.7136668367</v>
      </c>
      <c r="H181" s="24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</row>
    <row r="182" spans="2:24" x14ac:dyDescent="0.25">
      <c r="B182" s="5">
        <f t="shared" si="12"/>
        <v>180</v>
      </c>
      <c r="C182" s="22">
        <f t="shared" si="13"/>
        <v>176900.63568334185</v>
      </c>
      <c r="D182" s="22"/>
      <c r="E182" s="23">
        <f t="shared" si="14"/>
        <v>176900.63568334185</v>
      </c>
      <c r="F182" s="23"/>
      <c r="G182" s="24">
        <f t="shared" si="15"/>
        <v>3714913.3493501786</v>
      </c>
      <c r="H182" s="24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</row>
    <row r="183" spans="2:24" x14ac:dyDescent="0.25">
      <c r="B183" s="5">
        <f t="shared" si="12"/>
        <v>181</v>
      </c>
      <c r="C183" s="22">
        <f t="shared" si="13"/>
        <v>185745.66746750893</v>
      </c>
      <c r="D183" s="22"/>
      <c r="E183" s="23">
        <f t="shared" si="14"/>
        <v>185745.66746750893</v>
      </c>
      <c r="F183" s="23"/>
      <c r="G183" s="24">
        <f t="shared" si="15"/>
        <v>3900659.0168176875</v>
      </c>
      <c r="H183" s="24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</row>
    <row r="184" spans="2:24" x14ac:dyDescent="0.25">
      <c r="B184" s="5">
        <f t="shared" si="12"/>
        <v>182</v>
      </c>
      <c r="C184" s="22">
        <f t="shared" si="13"/>
        <v>195032.95084088438</v>
      </c>
      <c r="D184" s="22"/>
      <c r="E184" s="23">
        <f t="shared" si="14"/>
        <v>195032.95084088438</v>
      </c>
      <c r="F184" s="23"/>
      <c r="G184" s="24">
        <f t="shared" si="15"/>
        <v>4095691.9676585719</v>
      </c>
      <c r="H184" s="24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</row>
    <row r="185" spans="2:24" x14ac:dyDescent="0.25">
      <c r="B185" s="5">
        <f t="shared" si="12"/>
        <v>183</v>
      </c>
      <c r="C185" s="22">
        <f t="shared" si="13"/>
        <v>204784.59838292861</v>
      </c>
      <c r="D185" s="22"/>
      <c r="E185" s="23">
        <f t="shared" si="14"/>
        <v>204784.59838292861</v>
      </c>
      <c r="F185" s="23"/>
      <c r="G185" s="24">
        <f t="shared" si="15"/>
        <v>4300476.5660415003</v>
      </c>
      <c r="H185" s="24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</row>
    <row r="186" spans="2:24" x14ac:dyDescent="0.25">
      <c r="B186" s="5">
        <f t="shared" si="12"/>
        <v>184</v>
      </c>
      <c r="C186" s="22">
        <f t="shared" si="13"/>
        <v>215023.82830207504</v>
      </c>
      <c r="D186" s="22"/>
      <c r="E186" s="23">
        <f t="shared" si="14"/>
        <v>215023.82830207504</v>
      </c>
      <c r="F186" s="23"/>
      <c r="G186" s="24">
        <f t="shared" si="15"/>
        <v>4515500.3943435755</v>
      </c>
      <c r="H186" s="24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</row>
    <row r="187" spans="2:24" x14ac:dyDescent="0.25">
      <c r="B187" s="5">
        <f t="shared" si="12"/>
        <v>185</v>
      </c>
      <c r="C187" s="22">
        <f t="shared" si="13"/>
        <v>225775.01971717877</v>
      </c>
      <c r="D187" s="22"/>
      <c r="E187" s="23">
        <f t="shared" si="14"/>
        <v>225775.01971717877</v>
      </c>
      <c r="F187" s="23"/>
      <c r="G187" s="24">
        <f t="shared" si="15"/>
        <v>4741275.4140607547</v>
      </c>
      <c r="H187" s="24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</row>
    <row r="188" spans="2:24" x14ac:dyDescent="0.25">
      <c r="B188" s="5">
        <f t="shared" si="12"/>
        <v>186</v>
      </c>
      <c r="C188" s="22">
        <f t="shared" si="13"/>
        <v>237063.77070303774</v>
      </c>
      <c r="D188" s="22"/>
      <c r="E188" s="23">
        <f t="shared" si="14"/>
        <v>237063.77070303774</v>
      </c>
      <c r="F188" s="23"/>
      <c r="G188" s="24">
        <f t="shared" si="15"/>
        <v>4978339.1847637929</v>
      </c>
      <c r="H188" s="24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</row>
    <row r="189" spans="2:24" x14ac:dyDescent="0.25">
      <c r="B189" s="5">
        <f t="shared" si="12"/>
        <v>187</v>
      </c>
      <c r="C189" s="22">
        <f t="shared" si="13"/>
        <v>248916.95923818965</v>
      </c>
      <c r="D189" s="22"/>
      <c r="E189" s="23">
        <f t="shared" si="14"/>
        <v>248916.95923818965</v>
      </c>
      <c r="F189" s="23"/>
      <c r="G189" s="24">
        <f t="shared" si="15"/>
        <v>5227256.1440019822</v>
      </c>
      <c r="H189" s="24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</row>
    <row r="190" spans="2:24" x14ac:dyDescent="0.25">
      <c r="B190" s="5">
        <f t="shared" si="12"/>
        <v>188</v>
      </c>
      <c r="C190" s="22">
        <f t="shared" si="13"/>
        <v>261362.80720009911</v>
      </c>
      <c r="D190" s="22"/>
      <c r="E190" s="23">
        <f t="shared" si="14"/>
        <v>261362.80720009911</v>
      </c>
      <c r="F190" s="23"/>
      <c r="G190" s="24">
        <f t="shared" si="15"/>
        <v>5488618.9512020815</v>
      </c>
      <c r="H190" s="24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</row>
    <row r="191" spans="2:24" x14ac:dyDescent="0.25">
      <c r="B191" s="5">
        <f t="shared" si="12"/>
        <v>189</v>
      </c>
      <c r="C191" s="22">
        <f t="shared" si="13"/>
        <v>274430.94756010408</v>
      </c>
      <c r="D191" s="22"/>
      <c r="E191" s="23">
        <f t="shared" si="14"/>
        <v>274430.94756010408</v>
      </c>
      <c r="F191" s="23"/>
      <c r="G191" s="24">
        <f t="shared" si="15"/>
        <v>5763049.8987621851</v>
      </c>
      <c r="H191" s="24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</row>
    <row r="192" spans="2:24" x14ac:dyDescent="0.25">
      <c r="B192" s="5">
        <f t="shared" si="12"/>
        <v>190</v>
      </c>
      <c r="C192" s="22">
        <f t="shared" si="13"/>
        <v>288152.49493810924</v>
      </c>
      <c r="D192" s="22"/>
      <c r="E192" s="23">
        <f t="shared" si="14"/>
        <v>288152.49493810924</v>
      </c>
      <c r="F192" s="23"/>
      <c r="G192" s="24">
        <f t="shared" si="15"/>
        <v>6051202.3937002942</v>
      </c>
      <c r="H192" s="24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</row>
    <row r="193" spans="2:24" x14ac:dyDescent="0.25">
      <c r="B193" s="5">
        <f t="shared" si="12"/>
        <v>191</v>
      </c>
      <c r="C193" s="22">
        <f t="shared" si="13"/>
        <v>302560.11968501471</v>
      </c>
      <c r="D193" s="22"/>
      <c r="E193" s="23">
        <f t="shared" si="14"/>
        <v>302560.11968501471</v>
      </c>
      <c r="F193" s="23"/>
      <c r="G193" s="24">
        <f t="shared" si="15"/>
        <v>6353762.5133853089</v>
      </c>
      <c r="H193" s="24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</row>
    <row r="194" spans="2:24" x14ac:dyDescent="0.25">
      <c r="B194" s="5">
        <f t="shared" si="12"/>
        <v>192</v>
      </c>
      <c r="C194" s="22">
        <f t="shared" si="13"/>
        <v>317688.12566926546</v>
      </c>
      <c r="D194" s="22"/>
      <c r="E194" s="23">
        <f t="shared" si="14"/>
        <v>317688.12566926546</v>
      </c>
      <c r="F194" s="23"/>
      <c r="G194" s="24">
        <f t="shared" si="15"/>
        <v>6671450.6390545741</v>
      </c>
      <c r="H194" s="24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</row>
    <row r="195" spans="2:24" x14ac:dyDescent="0.25">
      <c r="B195" s="5">
        <f t="shared" si="12"/>
        <v>193</v>
      </c>
      <c r="C195" s="22">
        <f t="shared" si="13"/>
        <v>333572.53195272875</v>
      </c>
      <c r="D195" s="22"/>
      <c r="E195" s="23">
        <f t="shared" si="14"/>
        <v>333572.53195272875</v>
      </c>
      <c r="F195" s="23"/>
      <c r="G195" s="24">
        <f t="shared" si="15"/>
        <v>7005023.1710073026</v>
      </c>
      <c r="H195" s="24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</row>
    <row r="196" spans="2:24" x14ac:dyDescent="0.25">
      <c r="B196" s="5">
        <f t="shared" si="12"/>
        <v>194</v>
      </c>
      <c r="C196" s="22">
        <f t="shared" si="13"/>
        <v>350251.15855036513</v>
      </c>
      <c r="D196" s="22"/>
      <c r="E196" s="23">
        <f t="shared" si="14"/>
        <v>350251.15855036513</v>
      </c>
      <c r="F196" s="23"/>
      <c r="G196" s="24">
        <f t="shared" si="15"/>
        <v>7355274.3295576675</v>
      </c>
      <c r="H196" s="24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</row>
    <row r="197" spans="2:24" x14ac:dyDescent="0.25">
      <c r="B197" s="5">
        <f t="shared" si="12"/>
        <v>195</v>
      </c>
      <c r="C197" s="22">
        <f t="shared" si="13"/>
        <v>367763.7164778834</v>
      </c>
      <c r="D197" s="22"/>
      <c r="E197" s="23">
        <f t="shared" si="14"/>
        <v>367763.7164778834</v>
      </c>
      <c r="F197" s="23"/>
      <c r="G197" s="24">
        <f t="shared" si="15"/>
        <v>7723038.0460355505</v>
      </c>
      <c r="H197" s="24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</row>
    <row r="198" spans="2:24" x14ac:dyDescent="0.25">
      <c r="B198" s="5">
        <f t="shared" si="12"/>
        <v>196</v>
      </c>
      <c r="C198" s="22">
        <f t="shared" si="13"/>
        <v>386151.90230177756</v>
      </c>
      <c r="D198" s="22"/>
      <c r="E198" s="23">
        <f t="shared" si="14"/>
        <v>386151.90230177756</v>
      </c>
      <c r="F198" s="23"/>
      <c r="G198" s="24">
        <f t="shared" si="15"/>
        <v>8109189.9483373277</v>
      </c>
      <c r="H198" s="24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</row>
    <row r="199" spans="2:24" x14ac:dyDescent="0.25">
      <c r="B199" s="5">
        <f t="shared" si="12"/>
        <v>197</v>
      </c>
      <c r="C199" s="22">
        <f t="shared" si="13"/>
        <v>405459.49741686642</v>
      </c>
      <c r="D199" s="22"/>
      <c r="E199" s="23">
        <f t="shared" si="14"/>
        <v>405459.49741686642</v>
      </c>
      <c r="F199" s="23"/>
      <c r="G199" s="24">
        <f t="shared" si="15"/>
        <v>8514649.4457541946</v>
      </c>
      <c r="H199" s="24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</row>
    <row r="200" spans="2:24" x14ac:dyDescent="0.25">
      <c r="B200" s="5">
        <f t="shared" si="12"/>
        <v>198</v>
      </c>
      <c r="C200" s="22">
        <f t="shared" si="13"/>
        <v>425732.47228770977</v>
      </c>
      <c r="D200" s="22"/>
      <c r="E200" s="23">
        <f t="shared" si="14"/>
        <v>425732.47228770977</v>
      </c>
      <c r="F200" s="23"/>
      <c r="G200" s="24">
        <f t="shared" si="15"/>
        <v>8940381.9180419035</v>
      </c>
      <c r="H200" s="24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</row>
    <row r="201" spans="2:24" x14ac:dyDescent="0.25">
      <c r="B201" s="5">
        <f t="shared" si="12"/>
        <v>199</v>
      </c>
      <c r="C201" s="22">
        <f t="shared" si="13"/>
        <v>447019.0959020952</v>
      </c>
      <c r="D201" s="22"/>
      <c r="E201" s="23">
        <f t="shared" si="14"/>
        <v>447019.0959020952</v>
      </c>
      <c r="F201" s="23"/>
      <c r="G201" s="24">
        <f t="shared" si="15"/>
        <v>9387401.0139439981</v>
      </c>
      <c r="H201" s="24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</row>
    <row r="202" spans="2:24" x14ac:dyDescent="0.25">
      <c r="B202" s="5">
        <f t="shared" si="12"/>
        <v>200</v>
      </c>
      <c r="C202" s="22">
        <f t="shared" si="13"/>
        <v>469370.05069719994</v>
      </c>
      <c r="D202" s="22"/>
      <c r="E202" s="23">
        <f t="shared" si="14"/>
        <v>469370.05069719994</v>
      </c>
      <c r="F202" s="23"/>
      <c r="G202" s="24">
        <f t="shared" si="15"/>
        <v>9856771.0646411981</v>
      </c>
      <c r="H202" s="24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</row>
    <row r="203" spans="2:24" x14ac:dyDescent="0.25">
      <c r="B203" s="5">
        <f t="shared" si="12"/>
        <v>201</v>
      </c>
      <c r="C203" s="22">
        <f t="shared" si="13"/>
        <v>492838.55323205993</v>
      </c>
      <c r="D203" s="22"/>
      <c r="E203" s="23">
        <f t="shared" si="14"/>
        <v>492838.55323205993</v>
      </c>
      <c r="F203" s="23"/>
      <c r="G203" s="24">
        <f t="shared" si="15"/>
        <v>10349609.617873259</v>
      </c>
      <c r="H203" s="24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</row>
    <row r="204" spans="2:24" x14ac:dyDescent="0.25">
      <c r="B204" s="5">
        <f t="shared" si="12"/>
        <v>202</v>
      </c>
      <c r="C204" s="22">
        <f t="shared" si="13"/>
        <v>517480.48089366296</v>
      </c>
      <c r="D204" s="22"/>
      <c r="E204" s="23">
        <f t="shared" si="14"/>
        <v>517480.48089366296</v>
      </c>
      <c r="F204" s="23"/>
      <c r="G204" s="24">
        <f t="shared" si="15"/>
        <v>10867090.098766921</v>
      </c>
      <c r="H204" s="24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</row>
    <row r="205" spans="2:24" x14ac:dyDescent="0.25">
      <c r="B205" s="5">
        <f t="shared" si="12"/>
        <v>203</v>
      </c>
      <c r="C205" s="22">
        <f t="shared" si="13"/>
        <v>543354.5049383461</v>
      </c>
      <c r="D205" s="22"/>
      <c r="E205" s="23">
        <f t="shared" si="14"/>
        <v>543354.5049383461</v>
      </c>
      <c r="F205" s="23"/>
      <c r="G205" s="24">
        <f t="shared" si="15"/>
        <v>11410444.603705266</v>
      </c>
      <c r="H205" s="24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</row>
    <row r="206" spans="2:24" x14ac:dyDescent="0.25">
      <c r="B206" s="5">
        <f t="shared" si="12"/>
        <v>204</v>
      </c>
      <c r="C206" s="22">
        <f t="shared" si="13"/>
        <v>570522.23018526332</v>
      </c>
      <c r="D206" s="22"/>
      <c r="E206" s="23">
        <f t="shared" si="14"/>
        <v>570522.23018526332</v>
      </c>
      <c r="F206" s="23"/>
      <c r="G206" s="24">
        <f t="shared" si="15"/>
        <v>11980966.833890529</v>
      </c>
      <c r="H206" s="24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</row>
    <row r="207" spans="2:24" x14ac:dyDescent="0.25">
      <c r="B207" s="5">
        <f t="shared" si="12"/>
        <v>205</v>
      </c>
      <c r="C207" s="22">
        <f t="shared" si="13"/>
        <v>599048.34169452649</v>
      </c>
      <c r="D207" s="22"/>
      <c r="E207" s="23">
        <f t="shared" si="14"/>
        <v>599048.34169452649</v>
      </c>
      <c r="F207" s="23"/>
      <c r="G207" s="24">
        <f t="shared" si="15"/>
        <v>12580015.175585056</v>
      </c>
      <c r="H207" s="24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</row>
    <row r="208" spans="2:24" x14ac:dyDescent="0.25">
      <c r="B208" s="5">
        <f t="shared" si="12"/>
        <v>206</v>
      </c>
      <c r="C208" s="22">
        <f t="shared" si="13"/>
        <v>629000.75877925288</v>
      </c>
      <c r="D208" s="22"/>
      <c r="E208" s="23">
        <f t="shared" si="14"/>
        <v>629000.75877925288</v>
      </c>
      <c r="F208" s="23"/>
      <c r="G208" s="24">
        <f t="shared" si="15"/>
        <v>13209015.934364308</v>
      </c>
      <c r="H208" s="24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</row>
    <row r="209" spans="2:24" x14ac:dyDescent="0.25">
      <c r="B209" s="5">
        <f t="shared" si="12"/>
        <v>207</v>
      </c>
      <c r="C209" s="22">
        <f t="shared" si="13"/>
        <v>660450.79671821545</v>
      </c>
      <c r="D209" s="22"/>
      <c r="E209" s="23">
        <f t="shared" si="14"/>
        <v>660450.79671821545</v>
      </c>
      <c r="F209" s="23"/>
      <c r="G209" s="24">
        <f t="shared" si="15"/>
        <v>13869466.731082523</v>
      </c>
      <c r="H209" s="24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</row>
    <row r="210" spans="2:24" x14ac:dyDescent="0.25">
      <c r="B210" s="5">
        <f t="shared" si="12"/>
        <v>208</v>
      </c>
      <c r="C210" s="22">
        <f t="shared" si="13"/>
        <v>693473.33655412623</v>
      </c>
      <c r="D210" s="22"/>
      <c r="E210" s="23">
        <f t="shared" si="14"/>
        <v>693473.33655412623</v>
      </c>
      <c r="F210" s="23"/>
      <c r="G210" s="24">
        <f t="shared" si="15"/>
        <v>14562940.06763665</v>
      </c>
      <c r="H210" s="24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</row>
    <row r="211" spans="2:24" x14ac:dyDescent="0.25">
      <c r="B211" s="5">
        <f t="shared" si="12"/>
        <v>209</v>
      </c>
      <c r="C211" s="22">
        <f t="shared" si="13"/>
        <v>728147.0033818325</v>
      </c>
      <c r="D211" s="22"/>
      <c r="E211" s="23">
        <f t="shared" si="14"/>
        <v>728147.0033818325</v>
      </c>
      <c r="F211" s="23"/>
      <c r="G211" s="24">
        <f t="shared" si="15"/>
        <v>15291087.071018483</v>
      </c>
      <c r="H211" s="24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</row>
    <row r="212" spans="2:24" x14ac:dyDescent="0.25">
      <c r="B212" s="5">
        <f t="shared" si="12"/>
        <v>210</v>
      </c>
      <c r="C212" s="22">
        <f t="shared" si="13"/>
        <v>764554.35355092422</v>
      </c>
      <c r="D212" s="22"/>
      <c r="E212" s="23">
        <f t="shared" si="14"/>
        <v>764554.35355092422</v>
      </c>
      <c r="F212" s="23"/>
      <c r="G212" s="24">
        <f t="shared" si="15"/>
        <v>16055641.424569407</v>
      </c>
      <c r="H212" s="24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</row>
    <row r="213" spans="2:24" x14ac:dyDescent="0.25">
      <c r="B213" s="5">
        <f t="shared" si="12"/>
        <v>211</v>
      </c>
      <c r="C213" s="22">
        <f t="shared" si="13"/>
        <v>802782.07122847042</v>
      </c>
      <c r="D213" s="22"/>
      <c r="E213" s="23">
        <f t="shared" si="14"/>
        <v>802782.07122847042</v>
      </c>
      <c r="F213" s="23"/>
      <c r="G213" s="24">
        <f t="shared" si="15"/>
        <v>16858423.495797876</v>
      </c>
      <c r="H213" s="24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</row>
    <row r="214" spans="2:24" x14ac:dyDescent="0.25">
      <c r="B214" s="5">
        <f t="shared" si="12"/>
        <v>212</v>
      </c>
      <c r="C214" s="22">
        <f t="shared" si="13"/>
        <v>842921.17478989391</v>
      </c>
      <c r="D214" s="22"/>
      <c r="E214" s="23">
        <f t="shared" si="14"/>
        <v>842921.17478989391</v>
      </c>
      <c r="F214" s="23"/>
      <c r="G214" s="24">
        <f t="shared" si="15"/>
        <v>17701344.670587771</v>
      </c>
      <c r="H214" s="24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</row>
    <row r="215" spans="2:24" x14ac:dyDescent="0.25">
      <c r="B215" s="5">
        <f t="shared" ref="B215:B278" si="16">(B214+1)</f>
        <v>213</v>
      </c>
      <c r="C215" s="22">
        <f t="shared" ref="C215:C278" si="17">(G214*$C$2)</f>
        <v>885067.23352938856</v>
      </c>
      <c r="D215" s="22"/>
      <c r="E215" s="23">
        <f t="shared" ref="E215:E278" si="18">SUM(G214*$G$2)</f>
        <v>885067.23352938856</v>
      </c>
      <c r="F215" s="23"/>
      <c r="G215" s="24">
        <f t="shared" ref="G215:G278" si="19">SUM(G214,E215)</f>
        <v>18586411.90411716</v>
      </c>
      <c r="H215" s="24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</row>
    <row r="216" spans="2:24" x14ac:dyDescent="0.25">
      <c r="B216" s="5">
        <f t="shared" si="16"/>
        <v>214</v>
      </c>
      <c r="C216" s="22">
        <f t="shared" si="17"/>
        <v>929320.595205858</v>
      </c>
      <c r="D216" s="22"/>
      <c r="E216" s="23">
        <f t="shared" si="18"/>
        <v>929320.595205858</v>
      </c>
      <c r="F216" s="23"/>
      <c r="G216" s="24">
        <f t="shared" si="19"/>
        <v>19515732.499323018</v>
      </c>
      <c r="H216" s="24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</row>
    <row r="217" spans="2:24" x14ac:dyDescent="0.25">
      <c r="B217" s="5">
        <f t="shared" si="16"/>
        <v>215</v>
      </c>
      <c r="C217" s="22">
        <f t="shared" si="17"/>
        <v>975786.62496615096</v>
      </c>
      <c r="D217" s="22"/>
      <c r="E217" s="23">
        <f t="shared" si="18"/>
        <v>975786.62496615096</v>
      </c>
      <c r="F217" s="23"/>
      <c r="G217" s="24">
        <f t="shared" si="19"/>
        <v>20491519.12428917</v>
      </c>
      <c r="H217" s="24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</row>
    <row r="218" spans="2:24" x14ac:dyDescent="0.25">
      <c r="B218" s="5">
        <f t="shared" si="16"/>
        <v>216</v>
      </c>
      <c r="C218" s="22">
        <f t="shared" si="17"/>
        <v>1024575.9562144586</v>
      </c>
      <c r="D218" s="22"/>
      <c r="E218" s="23">
        <f t="shared" si="18"/>
        <v>1024575.9562144586</v>
      </c>
      <c r="F218" s="23"/>
      <c r="G218" s="24">
        <f t="shared" si="19"/>
        <v>21516095.080503628</v>
      </c>
      <c r="H218" s="24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</row>
    <row r="219" spans="2:24" x14ac:dyDescent="0.25">
      <c r="B219" s="5">
        <f t="shared" si="16"/>
        <v>217</v>
      </c>
      <c r="C219" s="22">
        <f t="shared" si="17"/>
        <v>1075804.7540251815</v>
      </c>
      <c r="D219" s="22"/>
      <c r="E219" s="23">
        <f t="shared" si="18"/>
        <v>1075804.7540251815</v>
      </c>
      <c r="F219" s="23"/>
      <c r="G219" s="24">
        <f t="shared" si="19"/>
        <v>22591899.834528808</v>
      </c>
      <c r="H219" s="24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</row>
    <row r="220" spans="2:24" x14ac:dyDescent="0.25">
      <c r="B220" s="5">
        <f t="shared" si="16"/>
        <v>218</v>
      </c>
      <c r="C220" s="22">
        <f t="shared" si="17"/>
        <v>1129594.9917264404</v>
      </c>
      <c r="D220" s="22"/>
      <c r="E220" s="23">
        <f t="shared" si="18"/>
        <v>1129594.9917264404</v>
      </c>
      <c r="F220" s="23"/>
      <c r="G220" s="24">
        <f t="shared" si="19"/>
        <v>23721494.826255247</v>
      </c>
      <c r="H220" s="24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</row>
    <row r="221" spans="2:24" x14ac:dyDescent="0.25">
      <c r="B221" s="5">
        <f t="shared" si="16"/>
        <v>219</v>
      </c>
      <c r="C221" s="22">
        <f t="shared" si="17"/>
        <v>1186074.7413127625</v>
      </c>
      <c r="D221" s="22"/>
      <c r="E221" s="23">
        <f t="shared" si="18"/>
        <v>1186074.7413127625</v>
      </c>
      <c r="F221" s="23"/>
      <c r="G221" s="24">
        <f t="shared" si="19"/>
        <v>24907569.567568008</v>
      </c>
      <c r="H221" s="24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</row>
    <row r="222" spans="2:24" x14ac:dyDescent="0.25">
      <c r="B222" s="5">
        <f t="shared" si="16"/>
        <v>220</v>
      </c>
      <c r="C222" s="22">
        <f t="shared" si="17"/>
        <v>1245378.4783784004</v>
      </c>
      <c r="D222" s="22"/>
      <c r="E222" s="23">
        <f t="shared" si="18"/>
        <v>1245378.4783784004</v>
      </c>
      <c r="F222" s="23"/>
      <c r="G222" s="24">
        <f t="shared" si="19"/>
        <v>26152948.045946408</v>
      </c>
      <c r="H222" s="24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</row>
    <row r="223" spans="2:24" x14ac:dyDescent="0.25">
      <c r="B223" s="5">
        <f t="shared" si="16"/>
        <v>221</v>
      </c>
      <c r="C223" s="22">
        <f t="shared" si="17"/>
        <v>1307647.4022973205</v>
      </c>
      <c r="D223" s="22"/>
      <c r="E223" s="23">
        <f t="shared" si="18"/>
        <v>1307647.4022973205</v>
      </c>
      <c r="F223" s="23"/>
      <c r="G223" s="24">
        <f t="shared" si="19"/>
        <v>27460595.44824373</v>
      </c>
      <c r="H223" s="24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</row>
    <row r="224" spans="2:24" x14ac:dyDescent="0.25">
      <c r="B224" s="5">
        <f t="shared" si="16"/>
        <v>222</v>
      </c>
      <c r="C224" s="22">
        <f t="shared" si="17"/>
        <v>1373029.7724121865</v>
      </c>
      <c r="D224" s="22"/>
      <c r="E224" s="23">
        <f t="shared" si="18"/>
        <v>1373029.7724121865</v>
      </c>
      <c r="F224" s="23"/>
      <c r="G224" s="24">
        <f t="shared" si="19"/>
        <v>28833625.220655918</v>
      </c>
      <c r="H224" s="24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</row>
    <row r="225" spans="2:24" x14ac:dyDescent="0.25">
      <c r="B225" s="5">
        <f t="shared" si="16"/>
        <v>223</v>
      </c>
      <c r="C225" s="22">
        <f t="shared" si="17"/>
        <v>1441681.261032796</v>
      </c>
      <c r="D225" s="22"/>
      <c r="E225" s="23">
        <f t="shared" si="18"/>
        <v>1441681.261032796</v>
      </c>
      <c r="F225" s="23"/>
      <c r="G225" s="24">
        <f t="shared" si="19"/>
        <v>30275306.481688716</v>
      </c>
      <c r="H225" s="24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</row>
    <row r="226" spans="2:24" x14ac:dyDescent="0.25">
      <c r="B226" s="5">
        <f t="shared" si="16"/>
        <v>224</v>
      </c>
      <c r="C226" s="22">
        <f t="shared" si="17"/>
        <v>1513765.3240844358</v>
      </c>
      <c r="D226" s="22"/>
      <c r="E226" s="23">
        <f t="shared" si="18"/>
        <v>1513765.3240844358</v>
      </c>
      <c r="F226" s="23"/>
      <c r="G226" s="24">
        <f t="shared" si="19"/>
        <v>31789071.80577315</v>
      </c>
      <c r="H226" s="24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</row>
    <row r="227" spans="2:24" x14ac:dyDescent="0.25">
      <c r="B227" s="5">
        <f t="shared" si="16"/>
        <v>225</v>
      </c>
      <c r="C227" s="22">
        <f t="shared" si="17"/>
        <v>1589453.5902886577</v>
      </c>
      <c r="D227" s="22"/>
      <c r="E227" s="23">
        <f t="shared" si="18"/>
        <v>1589453.5902886577</v>
      </c>
      <c r="F227" s="23"/>
      <c r="G227" s="24">
        <f t="shared" si="19"/>
        <v>33378525.396061808</v>
      </c>
      <c r="H227" s="24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</row>
    <row r="228" spans="2:24" x14ac:dyDescent="0.25">
      <c r="B228" s="5">
        <f t="shared" si="16"/>
        <v>226</v>
      </c>
      <c r="C228" s="22">
        <f t="shared" si="17"/>
        <v>1668926.2698030905</v>
      </c>
      <c r="D228" s="22"/>
      <c r="E228" s="23">
        <f t="shared" si="18"/>
        <v>1668926.2698030905</v>
      </c>
      <c r="F228" s="23"/>
      <c r="G228" s="24">
        <f t="shared" si="19"/>
        <v>35047451.6658649</v>
      </c>
      <c r="H228" s="24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</row>
    <row r="229" spans="2:24" x14ac:dyDescent="0.25">
      <c r="B229" s="5">
        <f t="shared" si="16"/>
        <v>227</v>
      </c>
      <c r="C229" s="22">
        <f t="shared" si="17"/>
        <v>1752372.5832932452</v>
      </c>
      <c r="D229" s="22"/>
      <c r="E229" s="23">
        <f t="shared" si="18"/>
        <v>1752372.5832932452</v>
      </c>
      <c r="F229" s="23"/>
      <c r="G229" s="24">
        <f t="shared" si="19"/>
        <v>36799824.249158144</v>
      </c>
      <c r="H229" s="24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</row>
    <row r="230" spans="2:24" x14ac:dyDescent="0.25">
      <c r="B230" s="5">
        <f t="shared" si="16"/>
        <v>228</v>
      </c>
      <c r="C230" s="22">
        <f t="shared" si="17"/>
        <v>1839991.2124579074</v>
      </c>
      <c r="D230" s="22"/>
      <c r="E230" s="23">
        <f t="shared" si="18"/>
        <v>1839991.2124579074</v>
      </c>
      <c r="F230" s="23"/>
      <c r="G230" s="24">
        <f t="shared" si="19"/>
        <v>38639815.461616054</v>
      </c>
      <c r="H230" s="24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</row>
    <row r="231" spans="2:24" x14ac:dyDescent="0.25">
      <c r="B231" s="5">
        <f t="shared" si="16"/>
        <v>229</v>
      </c>
      <c r="C231" s="22">
        <f t="shared" si="17"/>
        <v>1931990.7730808028</v>
      </c>
      <c r="D231" s="22"/>
      <c r="E231" s="23">
        <f t="shared" si="18"/>
        <v>1931990.7730808028</v>
      </c>
      <c r="F231" s="23"/>
      <c r="G231" s="24">
        <f t="shared" si="19"/>
        <v>40571806.234696858</v>
      </c>
      <c r="H231" s="24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</row>
    <row r="232" spans="2:24" x14ac:dyDescent="0.25">
      <c r="B232" s="5">
        <f t="shared" si="16"/>
        <v>230</v>
      </c>
      <c r="C232" s="22">
        <f t="shared" si="17"/>
        <v>2028590.3117348431</v>
      </c>
      <c r="D232" s="22"/>
      <c r="E232" s="23">
        <f t="shared" si="18"/>
        <v>2028590.3117348431</v>
      </c>
      <c r="F232" s="23"/>
      <c r="G232" s="24">
        <f t="shared" si="19"/>
        <v>42600396.546431698</v>
      </c>
      <c r="H232" s="24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</row>
    <row r="233" spans="2:24" x14ac:dyDescent="0.25">
      <c r="B233" s="5">
        <f t="shared" si="16"/>
        <v>231</v>
      </c>
      <c r="C233" s="22">
        <f t="shared" si="17"/>
        <v>2130019.8273215848</v>
      </c>
      <c r="D233" s="22"/>
      <c r="E233" s="23">
        <f t="shared" si="18"/>
        <v>2130019.8273215848</v>
      </c>
      <c r="F233" s="23"/>
      <c r="G233" s="24">
        <f t="shared" si="19"/>
        <v>44730416.373753279</v>
      </c>
      <c r="H233" s="24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</row>
    <row r="234" spans="2:24" x14ac:dyDescent="0.25">
      <c r="B234" s="5">
        <f t="shared" si="16"/>
        <v>232</v>
      </c>
      <c r="C234" s="22">
        <f t="shared" si="17"/>
        <v>2236520.8186876639</v>
      </c>
      <c r="D234" s="22"/>
      <c r="E234" s="23">
        <f t="shared" si="18"/>
        <v>2236520.8186876639</v>
      </c>
      <c r="F234" s="23"/>
      <c r="G234" s="24">
        <f t="shared" si="19"/>
        <v>46966937.192440942</v>
      </c>
      <c r="H234" s="24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</row>
    <row r="235" spans="2:24" x14ac:dyDescent="0.25">
      <c r="B235" s="5">
        <f t="shared" si="16"/>
        <v>233</v>
      </c>
      <c r="C235" s="22">
        <f t="shared" si="17"/>
        <v>2348346.8596220473</v>
      </c>
      <c r="D235" s="22"/>
      <c r="E235" s="23">
        <f t="shared" si="18"/>
        <v>2348346.8596220473</v>
      </c>
      <c r="F235" s="23"/>
      <c r="G235" s="24">
        <f t="shared" si="19"/>
        <v>49315284.052062988</v>
      </c>
      <c r="H235" s="24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</row>
    <row r="236" spans="2:24" x14ac:dyDescent="0.25">
      <c r="B236" s="5">
        <f t="shared" si="16"/>
        <v>234</v>
      </c>
      <c r="C236" s="22">
        <f t="shared" si="17"/>
        <v>2465764.2026031497</v>
      </c>
      <c r="D236" s="22"/>
      <c r="E236" s="23">
        <f t="shared" si="18"/>
        <v>2465764.2026031497</v>
      </c>
      <c r="F236" s="23"/>
      <c r="G236" s="24">
        <f t="shared" si="19"/>
        <v>51781048.254666135</v>
      </c>
      <c r="H236" s="24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</row>
    <row r="237" spans="2:24" x14ac:dyDescent="0.25">
      <c r="B237" s="5">
        <f t="shared" si="16"/>
        <v>235</v>
      </c>
      <c r="C237" s="22">
        <f t="shared" si="17"/>
        <v>2589052.4127333071</v>
      </c>
      <c r="D237" s="22"/>
      <c r="E237" s="23">
        <f t="shared" si="18"/>
        <v>2589052.4127333071</v>
      </c>
      <c r="F237" s="23"/>
      <c r="G237" s="24">
        <f t="shared" si="19"/>
        <v>54370100.667399444</v>
      </c>
      <c r="H237" s="24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</row>
    <row r="238" spans="2:24" x14ac:dyDescent="0.25">
      <c r="B238" s="5">
        <f t="shared" si="16"/>
        <v>236</v>
      </c>
      <c r="C238" s="22">
        <f t="shared" si="17"/>
        <v>2718505.0333699724</v>
      </c>
      <c r="D238" s="22"/>
      <c r="E238" s="23">
        <f t="shared" si="18"/>
        <v>2718505.0333699724</v>
      </c>
      <c r="F238" s="23"/>
      <c r="G238" s="24">
        <f t="shared" si="19"/>
        <v>57088605.700769417</v>
      </c>
      <c r="H238" s="24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</row>
    <row r="239" spans="2:24" x14ac:dyDescent="0.25">
      <c r="B239" s="5">
        <f t="shared" si="16"/>
        <v>237</v>
      </c>
      <c r="C239" s="22">
        <f t="shared" si="17"/>
        <v>2854430.2850384712</v>
      </c>
      <c r="D239" s="22"/>
      <c r="E239" s="23">
        <f t="shared" si="18"/>
        <v>2854430.2850384712</v>
      </c>
      <c r="F239" s="23"/>
      <c r="G239" s="24">
        <f t="shared" si="19"/>
        <v>59943035.985807888</v>
      </c>
      <c r="H239" s="24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</row>
    <row r="240" spans="2:24" x14ac:dyDescent="0.25">
      <c r="B240" s="5">
        <f t="shared" si="16"/>
        <v>238</v>
      </c>
      <c r="C240" s="22">
        <f t="shared" si="17"/>
        <v>2997151.7992903944</v>
      </c>
      <c r="D240" s="22"/>
      <c r="E240" s="23">
        <f t="shared" si="18"/>
        <v>2997151.7992903944</v>
      </c>
      <c r="F240" s="23"/>
      <c r="G240" s="24">
        <f t="shared" si="19"/>
        <v>62940187.785098284</v>
      </c>
      <c r="H240" s="24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</row>
    <row r="241" spans="2:24" x14ac:dyDescent="0.25">
      <c r="B241" s="5">
        <f t="shared" si="16"/>
        <v>239</v>
      </c>
      <c r="C241" s="22">
        <f t="shared" si="17"/>
        <v>3147009.3892549146</v>
      </c>
      <c r="D241" s="22"/>
      <c r="E241" s="23">
        <f t="shared" si="18"/>
        <v>3147009.3892549146</v>
      </c>
      <c r="F241" s="23"/>
      <c r="G241" s="24">
        <f t="shared" si="19"/>
        <v>66087197.174353197</v>
      </c>
      <c r="H241" s="24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</row>
    <row r="242" spans="2:24" x14ac:dyDescent="0.25">
      <c r="B242" s="5">
        <f t="shared" si="16"/>
        <v>240</v>
      </c>
      <c r="C242" s="22">
        <f t="shared" si="17"/>
        <v>3304359.85871766</v>
      </c>
      <c r="D242" s="22"/>
      <c r="E242" s="23">
        <f t="shared" si="18"/>
        <v>3304359.85871766</v>
      </c>
      <c r="F242" s="23"/>
      <c r="G242" s="24">
        <f t="shared" si="19"/>
        <v>69391557.033070862</v>
      </c>
      <c r="H242" s="24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</row>
    <row r="243" spans="2:24" x14ac:dyDescent="0.25">
      <c r="B243" s="5">
        <f t="shared" si="16"/>
        <v>241</v>
      </c>
      <c r="C243" s="22">
        <f t="shared" si="17"/>
        <v>3469577.8516535433</v>
      </c>
      <c r="D243" s="22"/>
      <c r="E243" s="23">
        <f t="shared" si="18"/>
        <v>3469577.8516535433</v>
      </c>
      <c r="F243" s="23"/>
      <c r="G243" s="24">
        <f t="shared" si="19"/>
        <v>72861134.884724408</v>
      </c>
      <c r="H243" s="24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</row>
    <row r="244" spans="2:24" x14ac:dyDescent="0.25">
      <c r="B244" s="5">
        <f t="shared" si="16"/>
        <v>242</v>
      </c>
      <c r="C244" s="22">
        <f t="shared" si="17"/>
        <v>3643056.7442362206</v>
      </c>
      <c r="D244" s="22"/>
      <c r="E244" s="23">
        <f t="shared" si="18"/>
        <v>3643056.7442362206</v>
      </c>
      <c r="F244" s="23"/>
      <c r="G244" s="24">
        <f t="shared" si="19"/>
        <v>76504191.628960624</v>
      </c>
      <c r="H244" s="24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</row>
    <row r="245" spans="2:24" x14ac:dyDescent="0.25">
      <c r="B245" s="5">
        <f t="shared" si="16"/>
        <v>243</v>
      </c>
      <c r="C245" s="22">
        <f t="shared" si="17"/>
        <v>3825209.5814480316</v>
      </c>
      <c r="D245" s="22"/>
      <c r="E245" s="23">
        <f t="shared" si="18"/>
        <v>3825209.5814480316</v>
      </c>
      <c r="F245" s="23"/>
      <c r="G245" s="24">
        <f t="shared" si="19"/>
        <v>80329401.210408658</v>
      </c>
      <c r="H245" s="24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</row>
    <row r="246" spans="2:24" x14ac:dyDescent="0.25">
      <c r="B246" s="5">
        <f t="shared" si="16"/>
        <v>244</v>
      </c>
      <c r="C246" s="22">
        <f t="shared" si="17"/>
        <v>4016470.0605204329</v>
      </c>
      <c r="D246" s="22"/>
      <c r="E246" s="23">
        <f t="shared" si="18"/>
        <v>4016470.0605204329</v>
      </c>
      <c r="F246" s="23"/>
      <c r="G246" s="24">
        <f t="shared" si="19"/>
        <v>84345871.270929098</v>
      </c>
      <c r="H246" s="24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</row>
    <row r="247" spans="2:24" x14ac:dyDescent="0.25">
      <c r="B247" s="5">
        <f t="shared" si="16"/>
        <v>245</v>
      </c>
      <c r="C247" s="22">
        <f t="shared" si="17"/>
        <v>4217293.5635464555</v>
      </c>
      <c r="D247" s="22"/>
      <c r="E247" s="23">
        <f t="shared" si="18"/>
        <v>4217293.5635464555</v>
      </c>
      <c r="F247" s="23"/>
      <c r="G247" s="24">
        <f t="shared" si="19"/>
        <v>88563164.834475547</v>
      </c>
      <c r="H247" s="24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</row>
    <row r="248" spans="2:24" x14ac:dyDescent="0.25">
      <c r="B248" s="5">
        <f t="shared" si="16"/>
        <v>246</v>
      </c>
      <c r="C248" s="22">
        <f t="shared" si="17"/>
        <v>4428158.2417237777</v>
      </c>
      <c r="D248" s="22"/>
      <c r="E248" s="23">
        <f t="shared" si="18"/>
        <v>4428158.2417237777</v>
      </c>
      <c r="F248" s="23"/>
      <c r="G248" s="24">
        <f t="shared" si="19"/>
        <v>92991323.076199323</v>
      </c>
      <c r="H248" s="24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</row>
    <row r="249" spans="2:24" x14ac:dyDescent="0.25">
      <c r="B249" s="5">
        <f t="shared" si="16"/>
        <v>247</v>
      </c>
      <c r="C249" s="22">
        <f t="shared" si="17"/>
        <v>4649566.1538099665</v>
      </c>
      <c r="D249" s="22"/>
      <c r="E249" s="23">
        <f t="shared" si="18"/>
        <v>4649566.1538099665</v>
      </c>
      <c r="F249" s="23"/>
      <c r="G249" s="24">
        <f t="shared" si="19"/>
        <v>97640889.230009288</v>
      </c>
      <c r="H249" s="24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</row>
    <row r="250" spans="2:24" x14ac:dyDescent="0.25">
      <c r="B250" s="5">
        <f t="shared" si="16"/>
        <v>248</v>
      </c>
      <c r="C250" s="22">
        <f t="shared" si="17"/>
        <v>4882044.4615004649</v>
      </c>
      <c r="D250" s="22"/>
      <c r="E250" s="23">
        <f t="shared" si="18"/>
        <v>4882044.4615004649</v>
      </c>
      <c r="F250" s="23"/>
      <c r="G250" s="24">
        <f t="shared" si="19"/>
        <v>102522933.69150975</v>
      </c>
      <c r="H250" s="24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</row>
    <row r="251" spans="2:24" x14ac:dyDescent="0.25">
      <c r="B251" s="5">
        <f t="shared" si="16"/>
        <v>249</v>
      </c>
      <c r="C251" s="22">
        <f t="shared" si="17"/>
        <v>5126146.6845754879</v>
      </c>
      <c r="D251" s="22"/>
      <c r="E251" s="23">
        <f t="shared" si="18"/>
        <v>5126146.6845754879</v>
      </c>
      <c r="F251" s="23"/>
      <c r="G251" s="24">
        <f t="shared" si="19"/>
        <v>107649080.37608524</v>
      </c>
      <c r="H251" s="24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</row>
    <row r="252" spans="2:24" x14ac:dyDescent="0.25">
      <c r="B252" s="5">
        <f t="shared" si="16"/>
        <v>250</v>
      </c>
      <c r="C252" s="22">
        <f t="shared" si="17"/>
        <v>5382454.0188042624</v>
      </c>
      <c r="D252" s="22"/>
      <c r="E252" s="23">
        <f t="shared" si="18"/>
        <v>5382454.0188042624</v>
      </c>
      <c r="F252" s="23"/>
      <c r="G252" s="24">
        <f t="shared" si="19"/>
        <v>113031534.3948895</v>
      </c>
      <c r="H252" s="24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</row>
    <row r="253" spans="2:24" x14ac:dyDescent="0.25">
      <c r="B253" s="5">
        <f t="shared" si="16"/>
        <v>251</v>
      </c>
      <c r="C253" s="22">
        <f t="shared" si="17"/>
        <v>5651576.7197444756</v>
      </c>
      <c r="D253" s="22"/>
      <c r="E253" s="23">
        <f t="shared" si="18"/>
        <v>5651576.7197444756</v>
      </c>
      <c r="F253" s="23"/>
      <c r="G253" s="24">
        <f t="shared" si="19"/>
        <v>118683111.11463398</v>
      </c>
      <c r="H253" s="24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</row>
    <row r="254" spans="2:24" x14ac:dyDescent="0.25">
      <c r="B254" s="5">
        <f t="shared" si="16"/>
        <v>252</v>
      </c>
      <c r="C254" s="22">
        <f t="shared" si="17"/>
        <v>5934155.5557316989</v>
      </c>
      <c r="D254" s="22"/>
      <c r="E254" s="23">
        <f t="shared" si="18"/>
        <v>5934155.5557316989</v>
      </c>
      <c r="F254" s="23"/>
      <c r="G254" s="24">
        <f t="shared" si="19"/>
        <v>124617266.67036568</v>
      </c>
      <c r="H254" s="24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</row>
    <row r="255" spans="2:24" x14ac:dyDescent="0.25">
      <c r="B255" s="5">
        <f t="shared" si="16"/>
        <v>253</v>
      </c>
      <c r="C255" s="22">
        <f t="shared" si="17"/>
        <v>6230863.3335182844</v>
      </c>
      <c r="D255" s="22"/>
      <c r="E255" s="23">
        <f t="shared" si="18"/>
        <v>6230863.3335182844</v>
      </c>
      <c r="F255" s="23"/>
      <c r="G255" s="24">
        <f t="shared" si="19"/>
        <v>130848130.00388396</v>
      </c>
      <c r="H255" s="24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</row>
    <row r="256" spans="2:24" x14ac:dyDescent="0.25">
      <c r="B256" s="5">
        <f t="shared" si="16"/>
        <v>254</v>
      </c>
      <c r="C256" s="22">
        <f t="shared" si="17"/>
        <v>6542406.5001941985</v>
      </c>
      <c r="D256" s="22"/>
      <c r="E256" s="23">
        <f t="shared" si="18"/>
        <v>6542406.5001941985</v>
      </c>
      <c r="F256" s="23"/>
      <c r="G256" s="24">
        <f t="shared" si="19"/>
        <v>137390536.50407815</v>
      </c>
      <c r="H256" s="24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</row>
    <row r="257" spans="2:24" x14ac:dyDescent="0.25">
      <c r="B257" s="5">
        <f t="shared" si="16"/>
        <v>255</v>
      </c>
      <c r="C257" s="22">
        <f t="shared" si="17"/>
        <v>6869526.8252039077</v>
      </c>
      <c r="D257" s="22"/>
      <c r="E257" s="23">
        <f t="shared" si="18"/>
        <v>6869526.8252039077</v>
      </c>
      <c r="F257" s="23"/>
      <c r="G257" s="24">
        <f t="shared" si="19"/>
        <v>144260063.32928205</v>
      </c>
      <c r="H257" s="24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</row>
    <row r="258" spans="2:24" x14ac:dyDescent="0.25">
      <c r="B258" s="5">
        <f t="shared" si="16"/>
        <v>256</v>
      </c>
      <c r="C258" s="22">
        <f t="shared" si="17"/>
        <v>7213003.1664641025</v>
      </c>
      <c r="D258" s="22"/>
      <c r="E258" s="23">
        <f t="shared" si="18"/>
        <v>7213003.1664641025</v>
      </c>
      <c r="F258" s="23"/>
      <c r="G258" s="24">
        <f t="shared" si="19"/>
        <v>151473066.49574614</v>
      </c>
      <c r="H258" s="24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</row>
    <row r="259" spans="2:24" x14ac:dyDescent="0.25">
      <c r="B259" s="5">
        <f t="shared" si="16"/>
        <v>257</v>
      </c>
      <c r="C259" s="22">
        <f t="shared" si="17"/>
        <v>7573653.3247873075</v>
      </c>
      <c r="D259" s="22"/>
      <c r="E259" s="23">
        <f t="shared" si="18"/>
        <v>7573653.3247873075</v>
      </c>
      <c r="F259" s="23"/>
      <c r="G259" s="24">
        <f t="shared" si="19"/>
        <v>159046719.82053345</v>
      </c>
      <c r="H259" s="24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</row>
    <row r="260" spans="2:24" x14ac:dyDescent="0.25">
      <c r="B260" s="5">
        <f t="shared" si="16"/>
        <v>258</v>
      </c>
      <c r="C260" s="22">
        <f t="shared" si="17"/>
        <v>7952335.9910266735</v>
      </c>
      <c r="D260" s="22"/>
      <c r="E260" s="23">
        <f t="shared" si="18"/>
        <v>7952335.9910266735</v>
      </c>
      <c r="F260" s="23"/>
      <c r="G260" s="24">
        <f t="shared" si="19"/>
        <v>166999055.81156012</v>
      </c>
      <c r="H260" s="24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</row>
    <row r="261" spans="2:24" x14ac:dyDescent="0.25">
      <c r="B261" s="5">
        <f t="shared" si="16"/>
        <v>259</v>
      </c>
      <c r="C261" s="22">
        <f t="shared" si="17"/>
        <v>8349952.7905780068</v>
      </c>
      <c r="D261" s="22"/>
      <c r="E261" s="23">
        <f t="shared" si="18"/>
        <v>8349952.7905780068</v>
      </c>
      <c r="F261" s="23"/>
      <c r="G261" s="24">
        <f t="shared" si="19"/>
        <v>175349008.60213813</v>
      </c>
      <c r="H261" s="24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</row>
    <row r="262" spans="2:24" x14ac:dyDescent="0.25">
      <c r="B262" s="5">
        <f t="shared" si="16"/>
        <v>260</v>
      </c>
      <c r="C262" s="22">
        <f t="shared" si="17"/>
        <v>8767450.4301069062</v>
      </c>
      <c r="D262" s="22"/>
      <c r="E262" s="23">
        <f t="shared" si="18"/>
        <v>8767450.4301069062</v>
      </c>
      <c r="F262" s="23"/>
      <c r="G262" s="24">
        <f t="shared" si="19"/>
        <v>184116459.03224504</v>
      </c>
      <c r="H262" s="24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</row>
    <row r="263" spans="2:24" x14ac:dyDescent="0.25">
      <c r="B263" s="5">
        <f t="shared" si="16"/>
        <v>261</v>
      </c>
      <c r="C263" s="22">
        <f t="shared" si="17"/>
        <v>9205822.9516122527</v>
      </c>
      <c r="D263" s="22"/>
      <c r="E263" s="23">
        <f t="shared" si="18"/>
        <v>9205822.9516122527</v>
      </c>
      <c r="F263" s="23"/>
      <c r="G263" s="24">
        <f t="shared" si="19"/>
        <v>193322281.9838573</v>
      </c>
      <c r="H263" s="24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</row>
    <row r="264" spans="2:24" x14ac:dyDescent="0.25">
      <c r="B264" s="5">
        <f t="shared" si="16"/>
        <v>262</v>
      </c>
      <c r="C264" s="22">
        <f t="shared" si="17"/>
        <v>9666114.0991928652</v>
      </c>
      <c r="D264" s="22"/>
      <c r="E264" s="23">
        <f t="shared" si="18"/>
        <v>9666114.0991928652</v>
      </c>
      <c r="F264" s="23"/>
      <c r="G264" s="24">
        <f t="shared" si="19"/>
        <v>202988396.08305016</v>
      </c>
      <c r="H264" s="24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</row>
    <row r="265" spans="2:24" x14ac:dyDescent="0.25">
      <c r="B265" s="5">
        <f t="shared" si="16"/>
        <v>263</v>
      </c>
      <c r="C265" s="22">
        <f t="shared" si="17"/>
        <v>10149419.804152509</v>
      </c>
      <c r="D265" s="22"/>
      <c r="E265" s="23">
        <f t="shared" si="18"/>
        <v>10149419.804152509</v>
      </c>
      <c r="F265" s="23"/>
      <c r="G265" s="24">
        <f t="shared" si="19"/>
        <v>213137815.88720268</v>
      </c>
      <c r="H265" s="24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</row>
    <row r="266" spans="2:24" x14ac:dyDescent="0.25">
      <c r="B266" s="5">
        <f t="shared" si="16"/>
        <v>264</v>
      </c>
      <c r="C266" s="22">
        <f t="shared" si="17"/>
        <v>10656890.794360135</v>
      </c>
      <c r="D266" s="22"/>
      <c r="E266" s="23">
        <f t="shared" si="18"/>
        <v>10656890.794360135</v>
      </c>
      <c r="F266" s="23"/>
      <c r="G266" s="24">
        <f t="shared" si="19"/>
        <v>223794706.68156281</v>
      </c>
      <c r="H266" s="24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</row>
    <row r="267" spans="2:24" x14ac:dyDescent="0.25">
      <c r="B267" s="5">
        <f t="shared" si="16"/>
        <v>265</v>
      </c>
      <c r="C267" s="22">
        <f t="shared" si="17"/>
        <v>11189735.334078141</v>
      </c>
      <c r="D267" s="22"/>
      <c r="E267" s="23">
        <f t="shared" si="18"/>
        <v>11189735.334078141</v>
      </c>
      <c r="F267" s="23"/>
      <c r="G267" s="24">
        <f t="shared" si="19"/>
        <v>234984442.01564094</v>
      </c>
      <c r="H267" s="24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</row>
    <row r="268" spans="2:24" x14ac:dyDescent="0.25">
      <c r="B268" s="5">
        <f t="shared" si="16"/>
        <v>266</v>
      </c>
      <c r="C268" s="22">
        <f t="shared" si="17"/>
        <v>11749222.100782048</v>
      </c>
      <c r="D268" s="22"/>
      <c r="E268" s="23">
        <f t="shared" si="18"/>
        <v>11749222.100782048</v>
      </c>
      <c r="F268" s="23"/>
      <c r="G268" s="24">
        <f t="shared" si="19"/>
        <v>246733664.11642298</v>
      </c>
      <c r="H268" s="24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</row>
    <row r="269" spans="2:24" x14ac:dyDescent="0.25">
      <c r="B269" s="5">
        <f t="shared" si="16"/>
        <v>267</v>
      </c>
      <c r="C269" s="22">
        <f t="shared" si="17"/>
        <v>12336683.205821149</v>
      </c>
      <c r="D269" s="22"/>
      <c r="E269" s="23">
        <f t="shared" si="18"/>
        <v>12336683.205821149</v>
      </c>
      <c r="F269" s="23"/>
      <c r="G269" s="24">
        <f t="shared" si="19"/>
        <v>259070347.32224414</v>
      </c>
      <c r="H269" s="24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</row>
    <row r="270" spans="2:24" x14ac:dyDescent="0.25">
      <c r="B270" s="5">
        <f t="shared" si="16"/>
        <v>268</v>
      </c>
      <c r="C270" s="22">
        <f t="shared" si="17"/>
        <v>12953517.366112208</v>
      </c>
      <c r="D270" s="22"/>
      <c r="E270" s="23">
        <f t="shared" si="18"/>
        <v>12953517.366112208</v>
      </c>
      <c r="F270" s="23"/>
      <c r="G270" s="24">
        <f t="shared" si="19"/>
        <v>272023864.68835634</v>
      </c>
      <c r="H270" s="24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</row>
    <row r="271" spans="2:24" x14ac:dyDescent="0.25">
      <c r="B271" s="5">
        <f t="shared" si="16"/>
        <v>269</v>
      </c>
      <c r="C271" s="22">
        <f t="shared" si="17"/>
        <v>13601193.234417818</v>
      </c>
      <c r="D271" s="22"/>
      <c r="E271" s="23">
        <f t="shared" si="18"/>
        <v>13601193.234417818</v>
      </c>
      <c r="F271" s="23"/>
      <c r="G271" s="24">
        <f t="shared" si="19"/>
        <v>285625057.92277414</v>
      </c>
      <c r="H271" s="24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</row>
    <row r="272" spans="2:24" x14ac:dyDescent="0.25">
      <c r="B272" s="5">
        <f t="shared" si="16"/>
        <v>270</v>
      </c>
      <c r="C272" s="22">
        <f t="shared" si="17"/>
        <v>14281252.896138707</v>
      </c>
      <c r="D272" s="22"/>
      <c r="E272" s="23">
        <f t="shared" si="18"/>
        <v>14281252.896138707</v>
      </c>
      <c r="F272" s="23"/>
      <c r="G272" s="24">
        <f t="shared" si="19"/>
        <v>299906310.81891286</v>
      </c>
      <c r="H272" s="24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</row>
    <row r="273" spans="2:24" x14ac:dyDescent="0.25">
      <c r="B273" s="5">
        <f t="shared" si="16"/>
        <v>271</v>
      </c>
      <c r="C273" s="22">
        <f t="shared" si="17"/>
        <v>14995315.540945644</v>
      </c>
      <c r="D273" s="22"/>
      <c r="E273" s="23">
        <f t="shared" si="18"/>
        <v>14995315.540945644</v>
      </c>
      <c r="F273" s="23"/>
      <c r="G273" s="24">
        <f t="shared" si="19"/>
        <v>314901626.35985851</v>
      </c>
      <c r="H273" s="24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</row>
    <row r="274" spans="2:24" x14ac:dyDescent="0.25">
      <c r="B274" s="5">
        <f t="shared" si="16"/>
        <v>272</v>
      </c>
      <c r="C274" s="22">
        <f t="shared" si="17"/>
        <v>15745081.317992926</v>
      </c>
      <c r="D274" s="22"/>
      <c r="E274" s="23">
        <f t="shared" si="18"/>
        <v>15745081.317992926</v>
      </c>
      <c r="F274" s="23"/>
      <c r="G274" s="24">
        <f t="shared" si="19"/>
        <v>330646707.67785144</v>
      </c>
      <c r="H274" s="24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</row>
    <row r="275" spans="2:24" x14ac:dyDescent="0.25">
      <c r="B275" s="5">
        <f t="shared" si="16"/>
        <v>273</v>
      </c>
      <c r="C275" s="22">
        <f t="shared" si="17"/>
        <v>16532335.383892573</v>
      </c>
      <c r="D275" s="22"/>
      <c r="E275" s="23">
        <f t="shared" si="18"/>
        <v>16532335.383892573</v>
      </c>
      <c r="F275" s="23"/>
      <c r="G275" s="24">
        <f t="shared" si="19"/>
        <v>347179043.06174403</v>
      </c>
      <c r="H275" s="24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</row>
    <row r="276" spans="2:24" x14ac:dyDescent="0.25">
      <c r="B276" s="5">
        <f t="shared" si="16"/>
        <v>274</v>
      </c>
      <c r="C276" s="22">
        <f t="shared" si="17"/>
        <v>17358952.153087202</v>
      </c>
      <c r="D276" s="22"/>
      <c r="E276" s="23">
        <f t="shared" si="18"/>
        <v>17358952.153087202</v>
      </c>
      <c r="F276" s="23"/>
      <c r="G276" s="24">
        <f t="shared" si="19"/>
        <v>364537995.21483123</v>
      </c>
      <c r="H276" s="24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</row>
    <row r="277" spans="2:24" x14ac:dyDescent="0.25">
      <c r="B277" s="5">
        <f t="shared" si="16"/>
        <v>275</v>
      </c>
      <c r="C277" s="22">
        <f t="shared" si="17"/>
        <v>18226899.760741562</v>
      </c>
      <c r="D277" s="22"/>
      <c r="E277" s="23">
        <f t="shared" si="18"/>
        <v>18226899.760741562</v>
      </c>
      <c r="F277" s="23"/>
      <c r="G277" s="24">
        <f t="shared" si="19"/>
        <v>382764894.97557282</v>
      </c>
      <c r="H277" s="24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</row>
    <row r="278" spans="2:24" x14ac:dyDescent="0.25">
      <c r="B278" s="5">
        <f t="shared" si="16"/>
        <v>276</v>
      </c>
      <c r="C278" s="22">
        <f t="shared" si="17"/>
        <v>19138244.748778641</v>
      </c>
      <c r="D278" s="22"/>
      <c r="E278" s="23">
        <f t="shared" si="18"/>
        <v>19138244.748778641</v>
      </c>
      <c r="F278" s="23"/>
      <c r="G278" s="24">
        <f t="shared" si="19"/>
        <v>401903139.72435147</v>
      </c>
      <c r="H278" s="24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</row>
    <row r="279" spans="2:24" x14ac:dyDescent="0.25">
      <c r="B279" s="5">
        <f t="shared" ref="B279:B342" si="20">(B278+1)</f>
        <v>277</v>
      </c>
      <c r="C279" s="22">
        <f t="shared" ref="C279:C342" si="21">(G278*$C$2)</f>
        <v>20095156.986217573</v>
      </c>
      <c r="D279" s="22"/>
      <c r="E279" s="23">
        <f t="shared" ref="E279:E342" si="22">SUM(G278*$G$2)</f>
        <v>20095156.986217573</v>
      </c>
      <c r="F279" s="23"/>
      <c r="G279" s="24">
        <f t="shared" ref="G279:G342" si="23">SUM(G278,E279)</f>
        <v>421998296.71056902</v>
      </c>
      <c r="H279" s="24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</row>
    <row r="280" spans="2:24" x14ac:dyDescent="0.25">
      <c r="B280" s="5">
        <f t="shared" si="20"/>
        <v>278</v>
      </c>
      <c r="C280" s="22">
        <f t="shared" si="21"/>
        <v>21099914.835528452</v>
      </c>
      <c r="D280" s="22"/>
      <c r="E280" s="23">
        <f t="shared" si="22"/>
        <v>21099914.835528452</v>
      </c>
      <c r="F280" s="23"/>
      <c r="G280" s="24">
        <f t="shared" si="23"/>
        <v>443098211.54609746</v>
      </c>
      <c r="H280" s="24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</row>
    <row r="281" spans="2:24" x14ac:dyDescent="0.25">
      <c r="B281" s="5">
        <f t="shared" si="20"/>
        <v>279</v>
      </c>
      <c r="C281" s="22">
        <f t="shared" si="21"/>
        <v>22154910.577304874</v>
      </c>
      <c r="D281" s="22"/>
      <c r="E281" s="23">
        <f t="shared" si="22"/>
        <v>22154910.577304874</v>
      </c>
      <c r="F281" s="23"/>
      <c r="G281" s="24">
        <f t="shared" si="23"/>
        <v>465253122.12340236</v>
      </c>
      <c r="H281" s="24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</row>
    <row r="282" spans="2:24" x14ac:dyDescent="0.25">
      <c r="B282" s="5">
        <f t="shared" si="20"/>
        <v>280</v>
      </c>
      <c r="C282" s="22">
        <f t="shared" si="21"/>
        <v>23262656.106170118</v>
      </c>
      <c r="D282" s="22"/>
      <c r="E282" s="23">
        <f t="shared" si="22"/>
        <v>23262656.106170118</v>
      </c>
      <c r="F282" s="23"/>
      <c r="G282" s="24">
        <f t="shared" si="23"/>
        <v>488515778.22957247</v>
      </c>
      <c r="H282" s="24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</row>
    <row r="283" spans="2:24" x14ac:dyDescent="0.25">
      <c r="B283" s="5">
        <f t="shared" si="20"/>
        <v>281</v>
      </c>
      <c r="C283" s="22">
        <f t="shared" si="21"/>
        <v>24425788.911478624</v>
      </c>
      <c r="D283" s="22"/>
      <c r="E283" s="23">
        <f t="shared" si="22"/>
        <v>24425788.911478624</v>
      </c>
      <c r="F283" s="23"/>
      <c r="G283" s="24">
        <f t="shared" si="23"/>
        <v>512941567.14105111</v>
      </c>
      <c r="H283" s="24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</row>
    <row r="284" spans="2:24" x14ac:dyDescent="0.25">
      <c r="B284" s="5">
        <f t="shared" si="20"/>
        <v>282</v>
      </c>
      <c r="C284" s="22">
        <f t="shared" si="21"/>
        <v>25647078.357052557</v>
      </c>
      <c r="D284" s="22"/>
      <c r="E284" s="23">
        <f t="shared" si="22"/>
        <v>25647078.357052557</v>
      </c>
      <c r="F284" s="23"/>
      <c r="G284" s="24">
        <f t="shared" si="23"/>
        <v>538588645.49810362</v>
      </c>
      <c r="H284" s="24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</row>
    <row r="285" spans="2:24" x14ac:dyDescent="0.25">
      <c r="B285" s="5">
        <f t="shared" si="20"/>
        <v>283</v>
      </c>
      <c r="C285" s="22">
        <f t="shared" si="21"/>
        <v>26929432.274905182</v>
      </c>
      <c r="D285" s="22"/>
      <c r="E285" s="23">
        <f t="shared" si="22"/>
        <v>26929432.274905182</v>
      </c>
      <c r="F285" s="23"/>
      <c r="G285" s="24">
        <f t="shared" si="23"/>
        <v>565518077.77300882</v>
      </c>
      <c r="H285" s="24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</row>
    <row r="286" spans="2:24" x14ac:dyDescent="0.25">
      <c r="B286" s="5">
        <f t="shared" si="20"/>
        <v>284</v>
      </c>
      <c r="C286" s="22">
        <f t="shared" si="21"/>
        <v>28275903.888650443</v>
      </c>
      <c r="D286" s="22"/>
      <c r="E286" s="23">
        <f t="shared" si="22"/>
        <v>28275903.888650443</v>
      </c>
      <c r="F286" s="23"/>
      <c r="G286" s="24">
        <f t="shared" si="23"/>
        <v>593793981.66165924</v>
      </c>
      <c r="H286" s="24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</row>
    <row r="287" spans="2:24" x14ac:dyDescent="0.25">
      <c r="B287" s="5">
        <f t="shared" si="20"/>
        <v>285</v>
      </c>
      <c r="C287" s="22">
        <f t="shared" si="21"/>
        <v>29689699.083082963</v>
      </c>
      <c r="D287" s="22"/>
      <c r="E287" s="23">
        <f t="shared" si="22"/>
        <v>29689699.083082963</v>
      </c>
      <c r="F287" s="23"/>
      <c r="G287" s="24">
        <f t="shared" si="23"/>
        <v>623483680.74474216</v>
      </c>
      <c r="H287" s="24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</row>
    <row r="288" spans="2:24" x14ac:dyDescent="0.25">
      <c r="B288" s="5">
        <f t="shared" si="20"/>
        <v>286</v>
      </c>
      <c r="C288" s="22">
        <f t="shared" si="21"/>
        <v>31174184.037237108</v>
      </c>
      <c r="D288" s="22"/>
      <c r="E288" s="23">
        <f t="shared" si="22"/>
        <v>31174184.037237108</v>
      </c>
      <c r="F288" s="23"/>
      <c r="G288" s="24">
        <f t="shared" si="23"/>
        <v>654657864.78197932</v>
      </c>
      <c r="H288" s="24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</row>
    <row r="289" spans="2:24" x14ac:dyDescent="0.25">
      <c r="B289" s="5">
        <f t="shared" si="20"/>
        <v>287</v>
      </c>
      <c r="C289" s="22">
        <f t="shared" si="21"/>
        <v>32732893.239098966</v>
      </c>
      <c r="D289" s="22"/>
      <c r="E289" s="23">
        <f t="shared" si="22"/>
        <v>32732893.239098966</v>
      </c>
      <c r="F289" s="23"/>
      <c r="G289" s="24">
        <f t="shared" si="23"/>
        <v>687390758.02107835</v>
      </c>
      <c r="H289" s="24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</row>
    <row r="290" spans="2:24" x14ac:dyDescent="0.25">
      <c r="B290" s="5">
        <f t="shared" si="20"/>
        <v>288</v>
      </c>
      <c r="C290" s="22">
        <f t="shared" si="21"/>
        <v>34369537.90105392</v>
      </c>
      <c r="D290" s="22"/>
      <c r="E290" s="23">
        <f t="shared" si="22"/>
        <v>34369537.90105392</v>
      </c>
      <c r="F290" s="23"/>
      <c r="G290" s="24">
        <f t="shared" si="23"/>
        <v>721760295.92213225</v>
      </c>
      <c r="H290" s="24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</row>
    <row r="291" spans="2:24" x14ac:dyDescent="0.25">
      <c r="B291" s="5">
        <f t="shared" si="20"/>
        <v>289</v>
      </c>
      <c r="C291" s="22">
        <f t="shared" si="21"/>
        <v>36088014.796106614</v>
      </c>
      <c r="D291" s="22"/>
      <c r="E291" s="23">
        <f t="shared" si="22"/>
        <v>36088014.796106614</v>
      </c>
      <c r="F291" s="23"/>
      <c r="G291" s="24">
        <f t="shared" si="23"/>
        <v>757848310.71823883</v>
      </c>
      <c r="H291" s="24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</row>
    <row r="292" spans="2:24" x14ac:dyDescent="0.25">
      <c r="B292" s="5">
        <f t="shared" si="20"/>
        <v>290</v>
      </c>
      <c r="C292" s="22">
        <f t="shared" si="21"/>
        <v>37892415.53591194</v>
      </c>
      <c r="D292" s="22"/>
      <c r="E292" s="23">
        <f t="shared" si="22"/>
        <v>37892415.53591194</v>
      </c>
      <c r="F292" s="23"/>
      <c r="G292" s="24">
        <f t="shared" si="23"/>
        <v>795740726.25415075</v>
      </c>
      <c r="H292" s="24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</row>
    <row r="293" spans="2:24" x14ac:dyDescent="0.25">
      <c r="B293" s="5">
        <f t="shared" si="20"/>
        <v>291</v>
      </c>
      <c r="C293" s="22">
        <f t="shared" si="21"/>
        <v>39787036.312707536</v>
      </c>
      <c r="D293" s="22"/>
      <c r="E293" s="23">
        <f t="shared" si="22"/>
        <v>39787036.312707536</v>
      </c>
      <c r="F293" s="23"/>
      <c r="G293" s="24">
        <f t="shared" si="23"/>
        <v>835527762.56685829</v>
      </c>
      <c r="H293" s="24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</row>
    <row r="294" spans="2:24" x14ac:dyDescent="0.25">
      <c r="B294" s="5">
        <f t="shared" si="20"/>
        <v>292</v>
      </c>
      <c r="C294" s="22">
        <f t="shared" si="21"/>
        <v>41776388.128342919</v>
      </c>
      <c r="D294" s="22"/>
      <c r="E294" s="23">
        <f t="shared" si="22"/>
        <v>41776388.128342919</v>
      </c>
      <c r="F294" s="23"/>
      <c r="G294" s="24">
        <f t="shared" si="23"/>
        <v>877304150.69520116</v>
      </c>
      <c r="H294" s="24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</row>
    <row r="295" spans="2:24" x14ac:dyDescent="0.25">
      <c r="B295" s="5">
        <f t="shared" si="20"/>
        <v>293</v>
      </c>
      <c r="C295" s="22">
        <f t="shared" si="21"/>
        <v>43865207.534760058</v>
      </c>
      <c r="D295" s="22"/>
      <c r="E295" s="23">
        <f t="shared" si="22"/>
        <v>43865207.534760058</v>
      </c>
      <c r="F295" s="23"/>
      <c r="G295" s="24">
        <f t="shared" si="23"/>
        <v>921169358.22996116</v>
      </c>
      <c r="H295" s="24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</row>
    <row r="296" spans="2:24" x14ac:dyDescent="0.25">
      <c r="B296" s="5">
        <f t="shared" si="20"/>
        <v>294</v>
      </c>
      <c r="C296" s="22">
        <f t="shared" si="21"/>
        <v>46058467.911498062</v>
      </c>
      <c r="D296" s="22"/>
      <c r="E296" s="23">
        <f t="shared" si="22"/>
        <v>46058467.911498062</v>
      </c>
      <c r="F296" s="23"/>
      <c r="G296" s="24">
        <f t="shared" si="23"/>
        <v>967227826.14145923</v>
      </c>
      <c r="H296" s="24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</row>
    <row r="297" spans="2:24" x14ac:dyDescent="0.25">
      <c r="B297" s="5">
        <f t="shared" si="20"/>
        <v>295</v>
      </c>
      <c r="C297" s="22">
        <f t="shared" si="21"/>
        <v>48361391.307072967</v>
      </c>
      <c r="D297" s="22"/>
      <c r="E297" s="23">
        <f t="shared" si="22"/>
        <v>48361391.307072967</v>
      </c>
      <c r="F297" s="23"/>
      <c r="G297" s="24">
        <f t="shared" si="23"/>
        <v>1015589217.4485322</v>
      </c>
      <c r="H297" s="24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</row>
    <row r="298" spans="2:24" x14ac:dyDescent="0.25">
      <c r="B298" s="5">
        <f t="shared" si="20"/>
        <v>296</v>
      </c>
      <c r="C298" s="22">
        <f t="shared" si="21"/>
        <v>50779460.872426614</v>
      </c>
      <c r="D298" s="22"/>
      <c r="E298" s="23">
        <f t="shared" si="22"/>
        <v>50779460.872426614</v>
      </c>
      <c r="F298" s="23"/>
      <c r="G298" s="24">
        <f t="shared" si="23"/>
        <v>1066368678.3209589</v>
      </c>
      <c r="H298" s="24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</row>
    <row r="299" spans="2:24" x14ac:dyDescent="0.25">
      <c r="B299" s="5">
        <f t="shared" si="20"/>
        <v>297</v>
      </c>
      <c r="C299" s="22">
        <f t="shared" si="21"/>
        <v>53318433.916047946</v>
      </c>
      <c r="D299" s="22"/>
      <c r="E299" s="23">
        <f t="shared" si="22"/>
        <v>53318433.916047946</v>
      </c>
      <c r="F299" s="23"/>
      <c r="G299" s="24">
        <f t="shared" si="23"/>
        <v>1119687112.2370069</v>
      </c>
      <c r="H299" s="24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</row>
    <row r="300" spans="2:24" x14ac:dyDescent="0.25">
      <c r="B300" s="5">
        <f t="shared" si="20"/>
        <v>298</v>
      </c>
      <c r="C300" s="22">
        <f t="shared" si="21"/>
        <v>55984355.611850351</v>
      </c>
      <c r="D300" s="22"/>
      <c r="E300" s="23">
        <f t="shared" si="22"/>
        <v>55984355.611850351</v>
      </c>
      <c r="F300" s="23"/>
      <c r="G300" s="24">
        <f t="shared" si="23"/>
        <v>1175671467.8488572</v>
      </c>
      <c r="H300" s="24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</row>
    <row r="301" spans="2:24" x14ac:dyDescent="0.25">
      <c r="B301" s="5">
        <f t="shared" si="20"/>
        <v>299</v>
      </c>
      <c r="C301" s="22">
        <f t="shared" si="21"/>
        <v>58783573.39244286</v>
      </c>
      <c r="D301" s="22"/>
      <c r="E301" s="23">
        <f t="shared" si="22"/>
        <v>58783573.39244286</v>
      </c>
      <c r="F301" s="23"/>
      <c r="G301" s="24">
        <f t="shared" si="23"/>
        <v>1234455041.2413001</v>
      </c>
      <c r="H301" s="24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</row>
    <row r="302" spans="2:24" x14ac:dyDescent="0.25">
      <c r="B302" s="5">
        <f t="shared" si="20"/>
        <v>300</v>
      </c>
      <c r="C302" s="22">
        <f t="shared" si="21"/>
        <v>61722752.062065005</v>
      </c>
      <c r="D302" s="22"/>
      <c r="E302" s="23">
        <f t="shared" si="22"/>
        <v>61722752.062065005</v>
      </c>
      <c r="F302" s="23"/>
      <c r="G302" s="24">
        <f t="shared" si="23"/>
        <v>1296177793.3033652</v>
      </c>
      <c r="H302" s="24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</row>
    <row r="303" spans="2:24" x14ac:dyDescent="0.25">
      <c r="B303" s="5">
        <f t="shared" si="20"/>
        <v>301</v>
      </c>
      <c r="C303" s="22">
        <f t="shared" si="21"/>
        <v>64808889.665168263</v>
      </c>
      <c r="D303" s="22"/>
      <c r="E303" s="23">
        <f t="shared" si="22"/>
        <v>64808889.665168263</v>
      </c>
      <c r="F303" s="23"/>
      <c r="G303" s="24">
        <f t="shared" si="23"/>
        <v>1360986682.9685335</v>
      </c>
      <c r="H303" s="24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</row>
    <row r="304" spans="2:24" x14ac:dyDescent="0.25">
      <c r="B304" s="5">
        <f t="shared" si="20"/>
        <v>302</v>
      </c>
      <c r="C304" s="22">
        <f t="shared" si="21"/>
        <v>68049334.148426682</v>
      </c>
      <c r="D304" s="22"/>
      <c r="E304" s="23">
        <f t="shared" si="22"/>
        <v>68049334.148426682</v>
      </c>
      <c r="F304" s="23"/>
      <c r="G304" s="24">
        <f t="shared" si="23"/>
        <v>1429036017.1169603</v>
      </c>
      <c r="H304" s="24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</row>
    <row r="305" spans="2:24" x14ac:dyDescent="0.25">
      <c r="B305" s="5">
        <f t="shared" si="20"/>
        <v>303</v>
      </c>
      <c r="C305" s="22">
        <f t="shared" si="21"/>
        <v>71451800.855848014</v>
      </c>
      <c r="D305" s="22"/>
      <c r="E305" s="23">
        <f t="shared" si="22"/>
        <v>71451800.855848014</v>
      </c>
      <c r="F305" s="23"/>
      <c r="G305" s="24">
        <f t="shared" si="23"/>
        <v>1500487817.9728084</v>
      </c>
      <c r="H305" s="24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</row>
    <row r="306" spans="2:24" x14ac:dyDescent="0.25">
      <c r="B306" s="5">
        <f t="shared" si="20"/>
        <v>304</v>
      </c>
      <c r="C306" s="22">
        <f t="shared" si="21"/>
        <v>75024390.898640424</v>
      </c>
      <c r="D306" s="22"/>
      <c r="E306" s="23">
        <f t="shared" si="22"/>
        <v>75024390.898640424</v>
      </c>
      <c r="F306" s="23"/>
      <c r="G306" s="24">
        <f t="shared" si="23"/>
        <v>1575512208.8714488</v>
      </c>
      <c r="H306" s="24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</row>
    <row r="307" spans="2:24" x14ac:dyDescent="0.25">
      <c r="B307" s="5">
        <f t="shared" si="20"/>
        <v>305</v>
      </c>
      <c r="C307" s="22">
        <f t="shared" si="21"/>
        <v>78775610.443572447</v>
      </c>
      <c r="D307" s="22"/>
      <c r="E307" s="23">
        <f t="shared" si="22"/>
        <v>78775610.443572447</v>
      </c>
      <c r="F307" s="23"/>
      <c r="G307" s="24">
        <f t="shared" si="23"/>
        <v>1654287819.3150213</v>
      </c>
      <c r="H307" s="24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</row>
    <row r="308" spans="2:24" x14ac:dyDescent="0.25">
      <c r="B308" s="5">
        <f t="shared" si="20"/>
        <v>306</v>
      </c>
      <c r="C308" s="22">
        <f t="shared" si="21"/>
        <v>82714390.965751067</v>
      </c>
      <c r="D308" s="22"/>
      <c r="E308" s="23">
        <f t="shared" si="22"/>
        <v>82714390.965751067</v>
      </c>
      <c r="F308" s="23"/>
      <c r="G308" s="24">
        <f t="shared" si="23"/>
        <v>1737002210.2807724</v>
      </c>
      <c r="H308" s="24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</row>
    <row r="309" spans="2:24" x14ac:dyDescent="0.25">
      <c r="B309" s="5">
        <f t="shared" si="20"/>
        <v>307</v>
      </c>
      <c r="C309" s="22">
        <f t="shared" si="21"/>
        <v>86850110.514038622</v>
      </c>
      <c r="D309" s="22"/>
      <c r="E309" s="23">
        <f t="shared" si="22"/>
        <v>86850110.514038622</v>
      </c>
      <c r="F309" s="23"/>
      <c r="G309" s="24">
        <f t="shared" si="23"/>
        <v>1823852320.794811</v>
      </c>
      <c r="H309" s="24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</row>
    <row r="310" spans="2:24" x14ac:dyDescent="0.25">
      <c r="B310" s="5">
        <f t="shared" si="20"/>
        <v>308</v>
      </c>
      <c r="C310" s="22">
        <f t="shared" si="21"/>
        <v>91192616.039740562</v>
      </c>
      <c r="D310" s="22"/>
      <c r="E310" s="23">
        <f t="shared" si="22"/>
        <v>91192616.039740562</v>
      </c>
      <c r="F310" s="23"/>
      <c r="G310" s="24">
        <f t="shared" si="23"/>
        <v>1915044936.8345516</v>
      </c>
      <c r="H310" s="24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</row>
    <row r="311" spans="2:24" x14ac:dyDescent="0.25">
      <c r="B311" s="5">
        <f t="shared" si="20"/>
        <v>309</v>
      </c>
      <c r="C311" s="22">
        <f t="shared" si="21"/>
        <v>95752246.841727585</v>
      </c>
      <c r="D311" s="22"/>
      <c r="E311" s="23">
        <f t="shared" si="22"/>
        <v>95752246.841727585</v>
      </c>
      <c r="F311" s="23"/>
      <c r="G311" s="24">
        <f t="shared" si="23"/>
        <v>2010797183.6762791</v>
      </c>
      <c r="H311" s="24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</row>
    <row r="312" spans="2:24" x14ac:dyDescent="0.25">
      <c r="B312" s="5">
        <f t="shared" si="20"/>
        <v>310</v>
      </c>
      <c r="C312" s="22">
        <f t="shared" si="21"/>
        <v>100539859.18381396</v>
      </c>
      <c r="D312" s="22"/>
      <c r="E312" s="23">
        <f t="shared" si="22"/>
        <v>100539859.18381396</v>
      </c>
      <c r="F312" s="23"/>
      <c r="G312" s="24">
        <f t="shared" si="23"/>
        <v>2111337042.8600931</v>
      </c>
      <c r="H312" s="24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</row>
    <row r="313" spans="2:24" x14ac:dyDescent="0.25">
      <c r="B313" s="5">
        <f t="shared" si="20"/>
        <v>311</v>
      </c>
      <c r="C313" s="22">
        <f t="shared" si="21"/>
        <v>105566852.14300466</v>
      </c>
      <c r="D313" s="22"/>
      <c r="E313" s="23">
        <f t="shared" si="22"/>
        <v>105566852.14300466</v>
      </c>
      <c r="F313" s="23"/>
      <c r="G313" s="24">
        <f t="shared" si="23"/>
        <v>2216903895.0030975</v>
      </c>
      <c r="H313" s="24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</row>
    <row r="314" spans="2:24" x14ac:dyDescent="0.25">
      <c r="B314" s="5">
        <f t="shared" si="20"/>
        <v>312</v>
      </c>
      <c r="C314" s="22">
        <f t="shared" si="21"/>
        <v>110845194.75015488</v>
      </c>
      <c r="D314" s="22"/>
      <c r="E314" s="23">
        <f t="shared" si="22"/>
        <v>110845194.75015488</v>
      </c>
      <c r="F314" s="23"/>
      <c r="G314" s="24">
        <f t="shared" si="23"/>
        <v>2327749089.7532525</v>
      </c>
      <c r="H314" s="24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</row>
    <row r="315" spans="2:24" x14ac:dyDescent="0.25">
      <c r="B315" s="5">
        <f t="shared" si="20"/>
        <v>313</v>
      </c>
      <c r="C315" s="22">
        <f t="shared" si="21"/>
        <v>116387454.48766263</v>
      </c>
      <c r="D315" s="22"/>
      <c r="E315" s="23">
        <f t="shared" si="22"/>
        <v>116387454.48766263</v>
      </c>
      <c r="F315" s="23"/>
      <c r="G315" s="24">
        <f t="shared" si="23"/>
        <v>2444136544.2409153</v>
      </c>
      <c r="H315" s="24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</row>
    <row r="316" spans="2:24" x14ac:dyDescent="0.25">
      <c r="B316" s="5">
        <f t="shared" si="20"/>
        <v>314</v>
      </c>
      <c r="C316" s="22">
        <f t="shared" si="21"/>
        <v>122206827.21204577</v>
      </c>
      <c r="D316" s="22"/>
      <c r="E316" s="23">
        <f t="shared" si="22"/>
        <v>122206827.21204577</v>
      </c>
      <c r="F316" s="23"/>
      <c r="G316" s="24">
        <f t="shared" si="23"/>
        <v>2566343371.452961</v>
      </c>
      <c r="H316" s="24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</row>
    <row r="317" spans="2:24" x14ac:dyDescent="0.25">
      <c r="B317" s="5">
        <f t="shared" si="20"/>
        <v>315</v>
      </c>
      <c r="C317" s="22">
        <f t="shared" si="21"/>
        <v>128317168.57264805</v>
      </c>
      <c r="D317" s="22"/>
      <c r="E317" s="23">
        <f t="shared" si="22"/>
        <v>128317168.57264805</v>
      </c>
      <c r="F317" s="23"/>
      <c r="G317" s="24">
        <f t="shared" si="23"/>
        <v>2694660540.025609</v>
      </c>
      <c r="H317" s="24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</row>
    <row r="318" spans="2:24" x14ac:dyDescent="0.25">
      <c r="B318" s="5">
        <f t="shared" si="20"/>
        <v>316</v>
      </c>
      <c r="C318" s="22">
        <f t="shared" si="21"/>
        <v>134733027.00128046</v>
      </c>
      <c r="D318" s="22"/>
      <c r="E318" s="23">
        <f t="shared" si="22"/>
        <v>134733027.00128046</v>
      </c>
      <c r="F318" s="23"/>
      <c r="G318" s="24">
        <f t="shared" si="23"/>
        <v>2829393567.0268893</v>
      </c>
      <c r="H318" s="24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</row>
    <row r="319" spans="2:24" x14ac:dyDescent="0.25">
      <c r="B319" s="5">
        <f t="shared" si="20"/>
        <v>317</v>
      </c>
      <c r="C319" s="22">
        <f t="shared" si="21"/>
        <v>141469678.35134447</v>
      </c>
      <c r="D319" s="22"/>
      <c r="E319" s="23">
        <f t="shared" si="22"/>
        <v>141469678.35134447</v>
      </c>
      <c r="F319" s="23"/>
      <c r="G319" s="24">
        <f t="shared" si="23"/>
        <v>2970863245.3782339</v>
      </c>
      <c r="H319" s="24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</row>
    <row r="320" spans="2:24" x14ac:dyDescent="0.25">
      <c r="B320" s="5">
        <f t="shared" si="20"/>
        <v>318</v>
      </c>
      <c r="C320" s="22">
        <f t="shared" si="21"/>
        <v>148543162.26891169</v>
      </c>
      <c r="D320" s="22"/>
      <c r="E320" s="23">
        <f t="shared" si="22"/>
        <v>148543162.26891169</v>
      </c>
      <c r="F320" s="23"/>
      <c r="G320" s="24">
        <f t="shared" si="23"/>
        <v>3119406407.6471457</v>
      </c>
      <c r="H320" s="24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</row>
    <row r="321" spans="2:24" x14ac:dyDescent="0.25">
      <c r="B321" s="5">
        <f t="shared" si="20"/>
        <v>319</v>
      </c>
      <c r="C321" s="22">
        <f t="shared" si="21"/>
        <v>155970320.3823573</v>
      </c>
      <c r="D321" s="22"/>
      <c r="E321" s="23">
        <f t="shared" si="22"/>
        <v>155970320.3823573</v>
      </c>
      <c r="F321" s="23"/>
      <c r="G321" s="24">
        <f t="shared" si="23"/>
        <v>3275376728.0295029</v>
      </c>
      <c r="H321" s="24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</row>
    <row r="322" spans="2:24" x14ac:dyDescent="0.25">
      <c r="B322" s="5">
        <f t="shared" si="20"/>
        <v>320</v>
      </c>
      <c r="C322" s="22">
        <f t="shared" si="21"/>
        <v>163768836.40147516</v>
      </c>
      <c r="D322" s="22"/>
      <c r="E322" s="23">
        <f t="shared" si="22"/>
        <v>163768836.40147516</v>
      </c>
      <c r="F322" s="23"/>
      <c r="G322" s="24">
        <f t="shared" si="23"/>
        <v>3439145564.4309778</v>
      </c>
      <c r="H322" s="24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</row>
    <row r="323" spans="2:24" x14ac:dyDescent="0.25">
      <c r="B323" s="5">
        <f t="shared" si="20"/>
        <v>321</v>
      </c>
      <c r="C323" s="22">
        <f t="shared" si="21"/>
        <v>171957278.22154891</v>
      </c>
      <c r="D323" s="22"/>
      <c r="E323" s="23">
        <f t="shared" si="22"/>
        <v>171957278.22154891</v>
      </c>
      <c r="F323" s="23"/>
      <c r="G323" s="24">
        <f t="shared" si="23"/>
        <v>3611102842.6525269</v>
      </c>
      <c r="H323" s="24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</row>
    <row r="324" spans="2:24" x14ac:dyDescent="0.25">
      <c r="B324" s="5">
        <f t="shared" si="20"/>
        <v>322</v>
      </c>
      <c r="C324" s="22">
        <f t="shared" si="21"/>
        <v>180555142.13262635</v>
      </c>
      <c r="D324" s="22"/>
      <c r="E324" s="23">
        <f t="shared" si="22"/>
        <v>180555142.13262635</v>
      </c>
      <c r="F324" s="23"/>
      <c r="G324" s="24">
        <f t="shared" si="23"/>
        <v>3791657984.7851534</v>
      </c>
      <c r="H324" s="24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</row>
    <row r="325" spans="2:24" x14ac:dyDescent="0.25">
      <c r="B325" s="5">
        <f t="shared" si="20"/>
        <v>323</v>
      </c>
      <c r="C325" s="22">
        <f t="shared" si="21"/>
        <v>189582899.23925769</v>
      </c>
      <c r="D325" s="22"/>
      <c r="E325" s="23">
        <f t="shared" si="22"/>
        <v>189582899.23925769</v>
      </c>
      <c r="F325" s="23"/>
      <c r="G325" s="24">
        <f t="shared" si="23"/>
        <v>3981240884.0244112</v>
      </c>
      <c r="H325" s="24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</row>
    <row r="326" spans="2:24" x14ac:dyDescent="0.25">
      <c r="B326" s="5">
        <f t="shared" si="20"/>
        <v>324</v>
      </c>
      <c r="C326" s="22">
        <f t="shared" si="21"/>
        <v>199062044.20122057</v>
      </c>
      <c r="D326" s="22"/>
      <c r="E326" s="23">
        <f t="shared" si="22"/>
        <v>199062044.20122057</v>
      </c>
      <c r="F326" s="23"/>
      <c r="G326" s="24">
        <f t="shared" si="23"/>
        <v>4180302928.2256317</v>
      </c>
      <c r="H326" s="24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</row>
    <row r="327" spans="2:24" x14ac:dyDescent="0.25">
      <c r="B327" s="5">
        <f t="shared" si="20"/>
        <v>325</v>
      </c>
      <c r="C327" s="22">
        <f t="shared" si="21"/>
        <v>209015146.41128159</v>
      </c>
      <c r="D327" s="22"/>
      <c r="E327" s="23">
        <f t="shared" si="22"/>
        <v>209015146.41128159</v>
      </c>
      <c r="F327" s="23"/>
      <c r="G327" s="24">
        <f t="shared" si="23"/>
        <v>4389318074.6369133</v>
      </c>
      <c r="H327" s="24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</row>
    <row r="328" spans="2:24" x14ac:dyDescent="0.25">
      <c r="B328" s="5">
        <f t="shared" si="20"/>
        <v>326</v>
      </c>
      <c r="C328" s="22">
        <f t="shared" si="21"/>
        <v>219465903.73184568</v>
      </c>
      <c r="D328" s="22"/>
      <c r="E328" s="23">
        <f t="shared" si="22"/>
        <v>219465903.73184568</v>
      </c>
      <c r="F328" s="23"/>
      <c r="G328" s="24">
        <f t="shared" si="23"/>
        <v>4608783978.3687592</v>
      </c>
      <c r="H328" s="24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</row>
    <row r="329" spans="2:24" x14ac:dyDescent="0.25">
      <c r="B329" s="5">
        <f t="shared" si="20"/>
        <v>327</v>
      </c>
      <c r="C329" s="22">
        <f t="shared" si="21"/>
        <v>230439198.91843796</v>
      </c>
      <c r="D329" s="22"/>
      <c r="E329" s="23">
        <f t="shared" si="22"/>
        <v>230439198.91843796</v>
      </c>
      <c r="F329" s="23"/>
      <c r="G329" s="24">
        <f t="shared" si="23"/>
        <v>4839223177.2871971</v>
      </c>
      <c r="H329" s="24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</row>
    <row r="330" spans="2:24" x14ac:dyDescent="0.25">
      <c r="B330" s="5">
        <f t="shared" si="20"/>
        <v>328</v>
      </c>
      <c r="C330" s="22">
        <f t="shared" si="21"/>
        <v>241961158.86435986</v>
      </c>
      <c r="D330" s="22"/>
      <c r="E330" s="23">
        <f t="shared" si="22"/>
        <v>241961158.86435986</v>
      </c>
      <c r="F330" s="23"/>
      <c r="G330" s="24">
        <f t="shared" si="23"/>
        <v>5081184336.151557</v>
      </c>
      <c r="H330" s="24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</row>
    <row r="331" spans="2:24" x14ac:dyDescent="0.25">
      <c r="B331" s="5">
        <f t="shared" si="20"/>
        <v>329</v>
      </c>
      <c r="C331" s="22">
        <f t="shared" si="21"/>
        <v>254059216.80757785</v>
      </c>
      <c r="D331" s="22"/>
      <c r="E331" s="23">
        <f t="shared" si="22"/>
        <v>254059216.80757785</v>
      </c>
      <c r="F331" s="23"/>
      <c r="G331" s="24">
        <f t="shared" si="23"/>
        <v>5335243552.9591351</v>
      </c>
      <c r="H331" s="24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</row>
    <row r="332" spans="2:24" x14ac:dyDescent="0.25">
      <c r="B332" s="5">
        <f t="shared" si="20"/>
        <v>330</v>
      </c>
      <c r="C332" s="22">
        <f t="shared" si="21"/>
        <v>266762177.64795676</v>
      </c>
      <c r="D332" s="22"/>
      <c r="E332" s="23">
        <f t="shared" si="22"/>
        <v>266762177.64795676</v>
      </c>
      <c r="F332" s="23"/>
      <c r="G332" s="24">
        <f t="shared" si="23"/>
        <v>5602005730.6070919</v>
      </c>
      <c r="H332" s="24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</row>
    <row r="333" spans="2:24" x14ac:dyDescent="0.25">
      <c r="B333" s="5">
        <f t="shared" si="20"/>
        <v>331</v>
      </c>
      <c r="C333" s="22">
        <f t="shared" si="21"/>
        <v>280100286.53035462</v>
      </c>
      <c r="D333" s="22"/>
      <c r="E333" s="23">
        <f t="shared" si="22"/>
        <v>280100286.53035462</v>
      </c>
      <c r="F333" s="23"/>
      <c r="G333" s="24">
        <f t="shared" si="23"/>
        <v>5882106017.1374464</v>
      </c>
      <c r="H333" s="24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</row>
    <row r="334" spans="2:24" x14ac:dyDescent="0.25">
      <c r="B334" s="5">
        <f t="shared" si="20"/>
        <v>332</v>
      </c>
      <c r="C334" s="22">
        <f t="shared" si="21"/>
        <v>294105300.85687232</v>
      </c>
      <c r="D334" s="22"/>
      <c r="E334" s="23">
        <f t="shared" si="22"/>
        <v>294105300.85687232</v>
      </c>
      <c r="F334" s="23"/>
      <c r="G334" s="24">
        <f t="shared" si="23"/>
        <v>6176211317.994319</v>
      </c>
      <c r="H334" s="24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</row>
    <row r="335" spans="2:24" x14ac:dyDescent="0.25">
      <c r="B335" s="5">
        <f t="shared" si="20"/>
        <v>333</v>
      </c>
      <c r="C335" s="22">
        <f t="shared" si="21"/>
        <v>308810565.89971596</v>
      </c>
      <c r="D335" s="22"/>
      <c r="E335" s="23">
        <f t="shared" si="22"/>
        <v>308810565.89971596</v>
      </c>
      <c r="F335" s="23"/>
      <c r="G335" s="24">
        <f t="shared" si="23"/>
        <v>6485021883.8940353</v>
      </c>
      <c r="H335" s="24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</row>
    <row r="336" spans="2:24" x14ac:dyDescent="0.25">
      <c r="B336" s="5">
        <f t="shared" si="20"/>
        <v>334</v>
      </c>
      <c r="C336" s="22">
        <f t="shared" si="21"/>
        <v>324251094.19470179</v>
      </c>
      <c r="D336" s="22"/>
      <c r="E336" s="23">
        <f t="shared" si="22"/>
        <v>324251094.19470179</v>
      </c>
      <c r="F336" s="23"/>
      <c r="G336" s="24">
        <f t="shared" si="23"/>
        <v>6809272978.0887375</v>
      </c>
      <c r="H336" s="24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</row>
    <row r="337" spans="2:24" x14ac:dyDescent="0.25">
      <c r="B337" s="5">
        <f t="shared" si="20"/>
        <v>335</v>
      </c>
      <c r="C337" s="22">
        <f t="shared" si="21"/>
        <v>340463648.90443689</v>
      </c>
      <c r="D337" s="22"/>
      <c r="E337" s="23">
        <f t="shared" si="22"/>
        <v>340463648.90443689</v>
      </c>
      <c r="F337" s="23"/>
      <c r="G337" s="24">
        <f t="shared" si="23"/>
        <v>7149736626.9931746</v>
      </c>
      <c r="H337" s="24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</row>
    <row r="338" spans="2:24" x14ac:dyDescent="0.25">
      <c r="B338" s="5">
        <f t="shared" si="20"/>
        <v>336</v>
      </c>
      <c r="C338" s="22">
        <f t="shared" si="21"/>
        <v>357486831.34965873</v>
      </c>
      <c r="D338" s="22"/>
      <c r="E338" s="23">
        <f t="shared" si="22"/>
        <v>357486831.34965873</v>
      </c>
      <c r="F338" s="23"/>
      <c r="G338" s="24">
        <f t="shared" si="23"/>
        <v>7507223458.3428335</v>
      </c>
      <c r="H338" s="24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</row>
    <row r="339" spans="2:24" x14ac:dyDescent="0.25">
      <c r="B339" s="5">
        <f t="shared" si="20"/>
        <v>337</v>
      </c>
      <c r="C339" s="22">
        <f t="shared" si="21"/>
        <v>375361172.91714168</v>
      </c>
      <c r="D339" s="22"/>
      <c r="E339" s="23">
        <f t="shared" si="22"/>
        <v>375361172.91714168</v>
      </c>
      <c r="F339" s="23"/>
      <c r="G339" s="24">
        <f t="shared" si="23"/>
        <v>7882584631.2599754</v>
      </c>
      <c r="H339" s="24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</row>
    <row r="340" spans="2:24" x14ac:dyDescent="0.25">
      <c r="B340" s="5">
        <f t="shared" si="20"/>
        <v>338</v>
      </c>
      <c r="C340" s="22">
        <f t="shared" si="21"/>
        <v>394129231.56299877</v>
      </c>
      <c r="D340" s="22"/>
      <c r="E340" s="23">
        <f t="shared" si="22"/>
        <v>394129231.56299877</v>
      </c>
      <c r="F340" s="23"/>
      <c r="G340" s="24">
        <f t="shared" si="23"/>
        <v>8276713862.8229742</v>
      </c>
      <c r="H340" s="24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</row>
    <row r="341" spans="2:24" x14ac:dyDescent="0.25">
      <c r="B341" s="5">
        <f t="shared" si="20"/>
        <v>339</v>
      </c>
      <c r="C341" s="22">
        <f t="shared" si="21"/>
        <v>413835693.14114875</v>
      </c>
      <c r="D341" s="22"/>
      <c r="E341" s="23">
        <f t="shared" si="22"/>
        <v>413835693.14114875</v>
      </c>
      <c r="F341" s="23"/>
      <c r="G341" s="24">
        <f t="shared" si="23"/>
        <v>8690549555.9641228</v>
      </c>
      <c r="H341" s="24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</row>
    <row r="342" spans="2:24" x14ac:dyDescent="0.25">
      <c r="B342" s="5">
        <f t="shared" si="20"/>
        <v>340</v>
      </c>
      <c r="C342" s="22">
        <f t="shared" si="21"/>
        <v>434527477.79820615</v>
      </c>
      <c r="D342" s="22"/>
      <c r="E342" s="23">
        <f t="shared" si="22"/>
        <v>434527477.79820615</v>
      </c>
      <c r="F342" s="23"/>
      <c r="G342" s="24">
        <f t="shared" si="23"/>
        <v>9125077033.7623291</v>
      </c>
      <c r="H342" s="24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</row>
    <row r="343" spans="2:24" x14ac:dyDescent="0.25">
      <c r="B343" s="5">
        <f t="shared" ref="B343:B367" si="24">(B342+1)</f>
        <v>341</v>
      </c>
      <c r="C343" s="22">
        <f t="shared" ref="C343:C367" si="25">(G342*$C$2)</f>
        <v>456253851.68811649</v>
      </c>
      <c r="D343" s="22"/>
      <c r="E343" s="23">
        <f t="shared" ref="E343:E367" si="26">SUM(G342*$G$2)</f>
        <v>456253851.68811649</v>
      </c>
      <c r="F343" s="23"/>
      <c r="G343" s="24">
        <f t="shared" ref="G343:G367" si="27">SUM(G342,E343)</f>
        <v>9581330885.4504452</v>
      </c>
      <c r="H343" s="24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</row>
    <row r="344" spans="2:24" x14ac:dyDescent="0.25">
      <c r="B344" s="5">
        <f t="shared" si="24"/>
        <v>342</v>
      </c>
      <c r="C344" s="22">
        <f t="shared" si="25"/>
        <v>479066544.27252227</v>
      </c>
      <c r="D344" s="22"/>
      <c r="E344" s="23">
        <f t="shared" si="26"/>
        <v>479066544.27252227</v>
      </c>
      <c r="F344" s="23"/>
      <c r="G344" s="24">
        <f t="shared" si="27"/>
        <v>10060397429.722967</v>
      </c>
      <c r="H344" s="24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</row>
    <row r="345" spans="2:24" x14ac:dyDescent="0.25">
      <c r="B345" s="5">
        <f t="shared" si="24"/>
        <v>343</v>
      </c>
      <c r="C345" s="22">
        <f t="shared" si="25"/>
        <v>503019871.48614836</v>
      </c>
      <c r="D345" s="22"/>
      <c r="E345" s="23">
        <f t="shared" si="26"/>
        <v>503019871.48614836</v>
      </c>
      <c r="F345" s="23"/>
      <c r="G345" s="24">
        <f t="shared" si="27"/>
        <v>10563417301.209116</v>
      </c>
      <c r="H345" s="24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</row>
    <row r="346" spans="2:24" x14ac:dyDescent="0.25">
      <c r="B346" s="5">
        <f t="shared" si="24"/>
        <v>344</v>
      </c>
      <c r="C346" s="22">
        <f t="shared" si="25"/>
        <v>528170865.0604558</v>
      </c>
      <c r="D346" s="22"/>
      <c r="E346" s="23">
        <f t="shared" si="26"/>
        <v>528170865.0604558</v>
      </c>
      <c r="F346" s="23"/>
      <c r="G346" s="24">
        <f t="shared" si="27"/>
        <v>11091588166.269571</v>
      </c>
      <c r="H346" s="24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</row>
    <row r="347" spans="2:24" x14ac:dyDescent="0.25">
      <c r="B347" s="5">
        <f t="shared" si="24"/>
        <v>345</v>
      </c>
      <c r="C347" s="22">
        <f t="shared" si="25"/>
        <v>554579408.31347859</v>
      </c>
      <c r="D347" s="22"/>
      <c r="E347" s="23">
        <f t="shared" si="26"/>
        <v>554579408.31347859</v>
      </c>
      <c r="F347" s="23"/>
      <c r="G347" s="24">
        <f t="shared" si="27"/>
        <v>11646167574.58305</v>
      </c>
      <c r="H347" s="24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</row>
    <row r="348" spans="2:24" x14ac:dyDescent="0.25">
      <c r="B348" s="5">
        <f t="shared" si="24"/>
        <v>346</v>
      </c>
      <c r="C348" s="22">
        <f t="shared" si="25"/>
        <v>582308378.72915256</v>
      </c>
      <c r="D348" s="22"/>
      <c r="E348" s="23">
        <f t="shared" si="26"/>
        <v>582308378.72915256</v>
      </c>
      <c r="F348" s="23"/>
      <c r="G348" s="24">
        <f t="shared" si="27"/>
        <v>12228475953.312202</v>
      </c>
      <c r="H348" s="24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</row>
    <row r="349" spans="2:24" x14ac:dyDescent="0.25">
      <c r="B349" s="5">
        <f t="shared" si="24"/>
        <v>347</v>
      </c>
      <c r="C349" s="22">
        <f t="shared" si="25"/>
        <v>611423797.66561019</v>
      </c>
      <c r="D349" s="22"/>
      <c r="E349" s="23">
        <f t="shared" si="26"/>
        <v>611423797.66561019</v>
      </c>
      <c r="F349" s="23"/>
      <c r="G349" s="24">
        <f t="shared" si="27"/>
        <v>12839899750.977812</v>
      </c>
      <c r="H349" s="24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</row>
    <row r="350" spans="2:24" x14ac:dyDescent="0.25">
      <c r="B350" s="5">
        <f t="shared" si="24"/>
        <v>348</v>
      </c>
      <c r="C350" s="22">
        <f t="shared" si="25"/>
        <v>641994987.54889059</v>
      </c>
      <c r="D350" s="22"/>
      <c r="E350" s="23">
        <f t="shared" si="26"/>
        <v>641994987.54889059</v>
      </c>
      <c r="F350" s="23"/>
      <c r="G350" s="24">
        <f t="shared" si="27"/>
        <v>13481894738.526703</v>
      </c>
      <c r="H350" s="24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</row>
    <row r="351" spans="2:24" x14ac:dyDescent="0.25">
      <c r="B351" s="5">
        <f t="shared" si="24"/>
        <v>349</v>
      </c>
      <c r="C351" s="22">
        <f t="shared" si="25"/>
        <v>674094736.92633522</v>
      </c>
      <c r="D351" s="22"/>
      <c r="E351" s="23">
        <f t="shared" si="26"/>
        <v>674094736.92633522</v>
      </c>
      <c r="F351" s="23"/>
      <c r="G351" s="24">
        <f t="shared" si="27"/>
        <v>14155989475.453037</v>
      </c>
      <c r="H351" s="24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</row>
    <row r="352" spans="2:24" x14ac:dyDescent="0.25">
      <c r="B352" s="5">
        <f t="shared" si="24"/>
        <v>350</v>
      </c>
      <c r="C352" s="22">
        <f t="shared" si="25"/>
        <v>707799473.77265191</v>
      </c>
      <c r="D352" s="22"/>
      <c r="E352" s="23">
        <f t="shared" si="26"/>
        <v>707799473.77265191</v>
      </c>
      <c r="F352" s="23"/>
      <c r="G352" s="24">
        <f t="shared" si="27"/>
        <v>14863788949.225689</v>
      </c>
      <c r="H352" s="24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</row>
    <row r="353" spans="2:24" x14ac:dyDescent="0.25">
      <c r="B353" s="5">
        <f t="shared" si="24"/>
        <v>351</v>
      </c>
      <c r="C353" s="22">
        <f t="shared" si="25"/>
        <v>743189447.46128452</v>
      </c>
      <c r="D353" s="22"/>
      <c r="E353" s="23">
        <f t="shared" si="26"/>
        <v>743189447.46128452</v>
      </c>
      <c r="F353" s="23"/>
      <c r="G353" s="24">
        <f t="shared" si="27"/>
        <v>15606978396.686974</v>
      </c>
      <c r="H353" s="24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</row>
    <row r="354" spans="2:24" x14ac:dyDescent="0.25">
      <c r="B354" s="5">
        <f t="shared" si="24"/>
        <v>352</v>
      </c>
      <c r="C354" s="22">
        <f t="shared" si="25"/>
        <v>780348919.83434868</v>
      </c>
      <c r="D354" s="22"/>
      <c r="E354" s="23">
        <f t="shared" si="26"/>
        <v>780348919.83434868</v>
      </c>
      <c r="F354" s="23"/>
      <c r="G354" s="24">
        <f t="shared" si="27"/>
        <v>16387327316.521322</v>
      </c>
      <c r="H354" s="24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</row>
    <row r="355" spans="2:24" x14ac:dyDescent="0.25">
      <c r="B355" s="5">
        <f t="shared" si="24"/>
        <v>353</v>
      </c>
      <c r="C355" s="22">
        <f t="shared" si="25"/>
        <v>819366365.82606614</v>
      </c>
      <c r="D355" s="22"/>
      <c r="E355" s="23">
        <f t="shared" si="26"/>
        <v>819366365.82606614</v>
      </c>
      <c r="F355" s="23"/>
      <c r="G355" s="24">
        <f t="shared" si="27"/>
        <v>17206693682.347389</v>
      </c>
      <c r="H355" s="24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</row>
    <row r="356" spans="2:24" x14ac:dyDescent="0.25">
      <c r="B356" s="5">
        <f t="shared" si="24"/>
        <v>354</v>
      </c>
      <c r="C356" s="22">
        <f t="shared" si="25"/>
        <v>860334684.11736953</v>
      </c>
      <c r="D356" s="22"/>
      <c r="E356" s="23">
        <f t="shared" si="26"/>
        <v>860334684.11736953</v>
      </c>
      <c r="F356" s="23"/>
      <c r="G356" s="24">
        <f t="shared" si="27"/>
        <v>18067028366.46476</v>
      </c>
      <c r="H356" s="24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</row>
    <row r="357" spans="2:24" x14ac:dyDescent="0.25">
      <c r="B357" s="5">
        <f t="shared" si="24"/>
        <v>355</v>
      </c>
      <c r="C357" s="22">
        <f t="shared" si="25"/>
        <v>903351418.32323802</v>
      </c>
      <c r="D357" s="22"/>
      <c r="E357" s="23">
        <f t="shared" si="26"/>
        <v>903351418.32323802</v>
      </c>
      <c r="F357" s="23"/>
      <c r="G357" s="24">
        <f t="shared" si="27"/>
        <v>18970379784.787998</v>
      </c>
      <c r="H357" s="24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</row>
    <row r="358" spans="2:24" x14ac:dyDescent="0.25">
      <c r="B358" s="5">
        <f t="shared" si="24"/>
        <v>356</v>
      </c>
      <c r="C358" s="22">
        <f t="shared" si="25"/>
        <v>948518989.23939991</v>
      </c>
      <c r="D358" s="22"/>
      <c r="E358" s="23">
        <f t="shared" si="26"/>
        <v>948518989.23939991</v>
      </c>
      <c r="F358" s="23"/>
      <c r="G358" s="24">
        <f t="shared" si="27"/>
        <v>19918898774.027397</v>
      </c>
      <c r="H358" s="24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</row>
    <row r="359" spans="2:24" x14ac:dyDescent="0.25">
      <c r="B359" s="5">
        <f t="shared" si="24"/>
        <v>357</v>
      </c>
      <c r="C359" s="22">
        <f t="shared" si="25"/>
        <v>995944938.70136988</v>
      </c>
      <c r="D359" s="22"/>
      <c r="E359" s="23">
        <f t="shared" si="26"/>
        <v>995944938.70136988</v>
      </c>
      <c r="F359" s="23"/>
      <c r="G359" s="24">
        <f t="shared" si="27"/>
        <v>20914843712.728767</v>
      </c>
      <c r="H359" s="24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</row>
    <row r="360" spans="2:24" x14ac:dyDescent="0.25">
      <c r="B360" s="5">
        <f t="shared" si="24"/>
        <v>358</v>
      </c>
      <c r="C360" s="22">
        <f t="shared" si="25"/>
        <v>1045742185.6364384</v>
      </c>
      <c r="D360" s="22"/>
      <c r="E360" s="23">
        <f t="shared" si="26"/>
        <v>1045742185.6364384</v>
      </c>
      <c r="F360" s="23"/>
      <c r="G360" s="24">
        <f t="shared" si="27"/>
        <v>21960585898.365204</v>
      </c>
      <c r="H360" s="24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</row>
    <row r="361" spans="2:24" x14ac:dyDescent="0.25">
      <c r="B361" s="5">
        <f t="shared" si="24"/>
        <v>359</v>
      </c>
      <c r="C361" s="22">
        <f t="shared" si="25"/>
        <v>1098029294.9182603</v>
      </c>
      <c r="D361" s="22"/>
      <c r="E361" s="23">
        <f t="shared" si="26"/>
        <v>1098029294.9182603</v>
      </c>
      <c r="F361" s="23"/>
      <c r="G361" s="24">
        <f t="shared" si="27"/>
        <v>23058615193.283463</v>
      </c>
      <c r="H361" s="24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</row>
    <row r="362" spans="2:24" x14ac:dyDescent="0.25">
      <c r="B362" s="5">
        <f t="shared" si="24"/>
        <v>360</v>
      </c>
      <c r="C362" s="22">
        <f t="shared" si="25"/>
        <v>1152930759.6641731</v>
      </c>
      <c r="D362" s="22"/>
      <c r="E362" s="23">
        <f t="shared" si="26"/>
        <v>1152930759.6641731</v>
      </c>
      <c r="F362" s="23"/>
      <c r="G362" s="24">
        <f t="shared" si="27"/>
        <v>24211545952.947636</v>
      </c>
      <c r="H362" s="24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</row>
    <row r="363" spans="2:24" x14ac:dyDescent="0.25">
      <c r="B363" s="5">
        <f t="shared" si="24"/>
        <v>361</v>
      </c>
      <c r="C363" s="22">
        <f t="shared" si="25"/>
        <v>1210577297.6473818</v>
      </c>
      <c r="D363" s="22"/>
      <c r="E363" s="23">
        <f t="shared" si="26"/>
        <v>1210577297.6473818</v>
      </c>
      <c r="F363" s="23"/>
      <c r="G363" s="24">
        <f t="shared" si="27"/>
        <v>25422123250.595016</v>
      </c>
      <c r="H363" s="24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</row>
    <row r="364" spans="2:24" x14ac:dyDescent="0.25">
      <c r="B364" s="5">
        <f t="shared" si="24"/>
        <v>362</v>
      </c>
      <c r="C364" s="22">
        <f t="shared" si="25"/>
        <v>1271106162.5297508</v>
      </c>
      <c r="D364" s="22"/>
      <c r="E364" s="23">
        <f t="shared" si="26"/>
        <v>1271106162.5297508</v>
      </c>
      <c r="F364" s="23"/>
      <c r="G364" s="24">
        <f t="shared" si="27"/>
        <v>26693229413.124767</v>
      </c>
      <c r="H364" s="24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</row>
    <row r="365" spans="2:24" x14ac:dyDescent="0.25">
      <c r="B365" s="5">
        <f t="shared" si="24"/>
        <v>363</v>
      </c>
      <c r="C365" s="22">
        <f t="shared" si="25"/>
        <v>1334661470.6562386</v>
      </c>
      <c r="D365" s="22"/>
      <c r="E365" s="23">
        <f t="shared" si="26"/>
        <v>1334661470.6562386</v>
      </c>
      <c r="F365" s="23"/>
      <c r="G365" s="24">
        <f t="shared" si="27"/>
        <v>28027890883.781006</v>
      </c>
      <c r="H365" s="24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</row>
    <row r="366" spans="2:24" x14ac:dyDescent="0.25">
      <c r="B366" s="5">
        <f t="shared" si="24"/>
        <v>364</v>
      </c>
      <c r="C366" s="22">
        <f t="shared" si="25"/>
        <v>1401394544.1890504</v>
      </c>
      <c r="D366" s="22"/>
      <c r="E366" s="23">
        <f t="shared" si="26"/>
        <v>1401394544.1890504</v>
      </c>
      <c r="F366" s="23"/>
      <c r="G366" s="24">
        <f t="shared" si="27"/>
        <v>29429285427.970055</v>
      </c>
      <c r="H366" s="24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</row>
    <row r="367" spans="2:24" x14ac:dyDescent="0.25">
      <c r="B367" s="5">
        <f t="shared" si="24"/>
        <v>365</v>
      </c>
      <c r="C367" s="22">
        <f t="shared" si="25"/>
        <v>1471464271.3985028</v>
      </c>
      <c r="D367" s="22"/>
      <c r="E367" s="23">
        <f t="shared" si="26"/>
        <v>1471464271.3985028</v>
      </c>
      <c r="F367" s="23"/>
      <c r="G367" s="24">
        <f t="shared" si="27"/>
        <v>30900749699.368557</v>
      </c>
      <c r="H367" s="24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</row>
  </sheetData>
  <mergeCells count="1116">
    <mergeCell ref="P13:S13"/>
    <mergeCell ref="P12:S12"/>
    <mergeCell ref="P11:S11"/>
    <mergeCell ref="P10:S10"/>
    <mergeCell ref="P9:S9"/>
    <mergeCell ref="P8:S8"/>
    <mergeCell ref="P7:S7"/>
    <mergeCell ref="M11:N12"/>
    <mergeCell ref="J11:K12"/>
    <mergeCell ref="M10:N10"/>
    <mergeCell ref="J10:K10"/>
    <mergeCell ref="C7:D7"/>
    <mergeCell ref="E7:F7"/>
    <mergeCell ref="G7:H7"/>
    <mergeCell ref="C8:D8"/>
    <mergeCell ref="E8:F8"/>
    <mergeCell ref="G8:H8"/>
    <mergeCell ref="C5:D5"/>
    <mergeCell ref="E5:F5"/>
    <mergeCell ref="G5:H5"/>
    <mergeCell ref="C6:D6"/>
    <mergeCell ref="E6:F6"/>
    <mergeCell ref="G6:H6"/>
    <mergeCell ref="C2:D2"/>
    <mergeCell ref="G2:H2"/>
    <mergeCell ref="C3:D3"/>
    <mergeCell ref="E3:F3"/>
    <mergeCell ref="G3:H3"/>
    <mergeCell ref="C4:D4"/>
    <mergeCell ref="E4:F4"/>
    <mergeCell ref="G4:H4"/>
    <mergeCell ref="C13:D13"/>
    <mergeCell ref="E13:F13"/>
    <mergeCell ref="G13:H13"/>
    <mergeCell ref="C14:D14"/>
    <mergeCell ref="E14:F14"/>
    <mergeCell ref="G14:H14"/>
    <mergeCell ref="C11:D11"/>
    <mergeCell ref="E11:F11"/>
    <mergeCell ref="G11:H11"/>
    <mergeCell ref="C12:D12"/>
    <mergeCell ref="E12:F12"/>
    <mergeCell ref="G12:H12"/>
    <mergeCell ref="C9:D9"/>
    <mergeCell ref="E9:F9"/>
    <mergeCell ref="G9:H9"/>
    <mergeCell ref="C10:D10"/>
    <mergeCell ref="E10:F10"/>
    <mergeCell ref="G10:H10"/>
    <mergeCell ref="C22:D22"/>
    <mergeCell ref="E22:F22"/>
    <mergeCell ref="G22:H22"/>
    <mergeCell ref="C19:D19"/>
    <mergeCell ref="E19:F19"/>
    <mergeCell ref="G19:H19"/>
    <mergeCell ref="C20:D20"/>
    <mergeCell ref="E20:F20"/>
    <mergeCell ref="G20:H20"/>
    <mergeCell ref="C17:D17"/>
    <mergeCell ref="E17:F17"/>
    <mergeCell ref="G17:H17"/>
    <mergeCell ref="C18:D18"/>
    <mergeCell ref="E18:F18"/>
    <mergeCell ref="G18:H18"/>
    <mergeCell ref="C15:D15"/>
    <mergeCell ref="E15:F15"/>
    <mergeCell ref="G15:H15"/>
    <mergeCell ref="C16:D16"/>
    <mergeCell ref="E16:F16"/>
    <mergeCell ref="G16:H16"/>
    <mergeCell ref="J4:N5"/>
    <mergeCell ref="P4:S4"/>
    <mergeCell ref="P5:S5"/>
    <mergeCell ref="P6:S6"/>
    <mergeCell ref="C29:D29"/>
    <mergeCell ref="E29:F29"/>
    <mergeCell ref="G29:H29"/>
    <mergeCell ref="J6:K6"/>
    <mergeCell ref="M6:N6"/>
    <mergeCell ref="J7:K8"/>
    <mergeCell ref="M7:N8"/>
    <mergeCell ref="C27:D27"/>
    <mergeCell ref="E27:F27"/>
    <mergeCell ref="G27:H27"/>
    <mergeCell ref="C28:D28"/>
    <mergeCell ref="E28:F28"/>
    <mergeCell ref="G28:H28"/>
    <mergeCell ref="C25:D25"/>
    <mergeCell ref="E25:F25"/>
    <mergeCell ref="G25:H25"/>
    <mergeCell ref="C26:D26"/>
    <mergeCell ref="E26:F26"/>
    <mergeCell ref="G26:H26"/>
    <mergeCell ref="C23:D23"/>
    <mergeCell ref="E23:F23"/>
    <mergeCell ref="G23:H23"/>
    <mergeCell ref="C24:D24"/>
    <mergeCell ref="E24:F24"/>
    <mergeCell ref="C36:D36"/>
    <mergeCell ref="E36:F36"/>
    <mergeCell ref="G36:H36"/>
    <mergeCell ref="C37:D37"/>
    <mergeCell ref="E37:F37"/>
    <mergeCell ref="G37:H37"/>
    <mergeCell ref="G24:H24"/>
    <mergeCell ref="C21:D21"/>
    <mergeCell ref="E21:F21"/>
    <mergeCell ref="G21:H21"/>
    <mergeCell ref="C34:D34"/>
    <mergeCell ref="E34:F34"/>
    <mergeCell ref="G34:H34"/>
    <mergeCell ref="C35:D35"/>
    <mergeCell ref="E35:F35"/>
    <mergeCell ref="G35:H35"/>
    <mergeCell ref="C32:D32"/>
    <mergeCell ref="E32:F32"/>
    <mergeCell ref="G32:H32"/>
    <mergeCell ref="C33:D33"/>
    <mergeCell ref="E33:F33"/>
    <mergeCell ref="G33:H33"/>
    <mergeCell ref="C30:D30"/>
    <mergeCell ref="E30:F30"/>
    <mergeCell ref="G30:H30"/>
    <mergeCell ref="C31:D31"/>
    <mergeCell ref="E31:F31"/>
    <mergeCell ref="G31:H31"/>
    <mergeCell ref="C42:D42"/>
    <mergeCell ref="E42:F42"/>
    <mergeCell ref="G42:H42"/>
    <mergeCell ref="C43:D43"/>
    <mergeCell ref="E43:F43"/>
    <mergeCell ref="G43:H43"/>
    <mergeCell ref="C40:D40"/>
    <mergeCell ref="E40:F40"/>
    <mergeCell ref="G40:H40"/>
    <mergeCell ref="C41:D41"/>
    <mergeCell ref="E41:F41"/>
    <mergeCell ref="G41:H41"/>
    <mergeCell ref="C38:D38"/>
    <mergeCell ref="E38:F38"/>
    <mergeCell ref="G38:H38"/>
    <mergeCell ref="C39:D39"/>
    <mergeCell ref="E39:F39"/>
    <mergeCell ref="G39:H39"/>
    <mergeCell ref="C48:D48"/>
    <mergeCell ref="E48:F48"/>
    <mergeCell ref="G48:H48"/>
    <mergeCell ref="C49:D49"/>
    <mergeCell ref="E49:F49"/>
    <mergeCell ref="G49:H49"/>
    <mergeCell ref="C46:D46"/>
    <mergeCell ref="E46:F46"/>
    <mergeCell ref="G46:H46"/>
    <mergeCell ref="C47:D47"/>
    <mergeCell ref="E47:F47"/>
    <mergeCell ref="G47:H47"/>
    <mergeCell ref="C44:D44"/>
    <mergeCell ref="E44:F44"/>
    <mergeCell ref="G44:H44"/>
    <mergeCell ref="C45:D45"/>
    <mergeCell ref="E45:F45"/>
    <mergeCell ref="G45:H45"/>
    <mergeCell ref="C54:D54"/>
    <mergeCell ref="E54:F54"/>
    <mergeCell ref="G54:H54"/>
    <mergeCell ref="C55:D55"/>
    <mergeCell ref="E55:F55"/>
    <mergeCell ref="G55:H55"/>
    <mergeCell ref="C52:D52"/>
    <mergeCell ref="E52:F52"/>
    <mergeCell ref="G52:H52"/>
    <mergeCell ref="C53:D53"/>
    <mergeCell ref="E53:F53"/>
    <mergeCell ref="G53:H53"/>
    <mergeCell ref="C50:D50"/>
    <mergeCell ref="E50:F50"/>
    <mergeCell ref="G50:H50"/>
    <mergeCell ref="C51:D51"/>
    <mergeCell ref="E51:F51"/>
    <mergeCell ref="G51:H51"/>
    <mergeCell ref="C60:D60"/>
    <mergeCell ref="E60:F60"/>
    <mergeCell ref="G60:H60"/>
    <mergeCell ref="C61:D61"/>
    <mergeCell ref="E61:F61"/>
    <mergeCell ref="G61:H61"/>
    <mergeCell ref="C58:D58"/>
    <mergeCell ref="E58:F58"/>
    <mergeCell ref="G58:H58"/>
    <mergeCell ref="C59:D59"/>
    <mergeCell ref="E59:F59"/>
    <mergeCell ref="G59:H59"/>
    <mergeCell ref="C56:D56"/>
    <mergeCell ref="E56:F56"/>
    <mergeCell ref="G56:H56"/>
    <mergeCell ref="C57:D57"/>
    <mergeCell ref="E57:F57"/>
    <mergeCell ref="G57:H57"/>
    <mergeCell ref="C66:D66"/>
    <mergeCell ref="E66:F66"/>
    <mergeCell ref="G66:H66"/>
    <mergeCell ref="C67:D67"/>
    <mergeCell ref="E67:F67"/>
    <mergeCell ref="G67:H67"/>
    <mergeCell ref="C64:D64"/>
    <mergeCell ref="E64:F64"/>
    <mergeCell ref="G64:H64"/>
    <mergeCell ref="C65:D65"/>
    <mergeCell ref="E65:F65"/>
    <mergeCell ref="G65:H65"/>
    <mergeCell ref="C62:D62"/>
    <mergeCell ref="E62:F62"/>
    <mergeCell ref="G62:H62"/>
    <mergeCell ref="C63:D63"/>
    <mergeCell ref="E63:F63"/>
    <mergeCell ref="G63:H63"/>
    <mergeCell ref="C72:D72"/>
    <mergeCell ref="E72:F72"/>
    <mergeCell ref="G72:H72"/>
    <mergeCell ref="C73:D73"/>
    <mergeCell ref="E73:F73"/>
    <mergeCell ref="G73:H73"/>
    <mergeCell ref="C70:D70"/>
    <mergeCell ref="E70:F70"/>
    <mergeCell ref="G70:H70"/>
    <mergeCell ref="C71:D71"/>
    <mergeCell ref="E71:F71"/>
    <mergeCell ref="G71:H71"/>
    <mergeCell ref="C68:D68"/>
    <mergeCell ref="E68:F68"/>
    <mergeCell ref="G68:H68"/>
    <mergeCell ref="C69:D69"/>
    <mergeCell ref="E69:F69"/>
    <mergeCell ref="G69:H69"/>
    <mergeCell ref="C78:D78"/>
    <mergeCell ref="E78:F78"/>
    <mergeCell ref="G78:H78"/>
    <mergeCell ref="C79:D79"/>
    <mergeCell ref="E79:F79"/>
    <mergeCell ref="G79:H79"/>
    <mergeCell ref="C76:D76"/>
    <mergeCell ref="E76:F76"/>
    <mergeCell ref="G76:H76"/>
    <mergeCell ref="C77:D77"/>
    <mergeCell ref="E77:F77"/>
    <mergeCell ref="G77:H77"/>
    <mergeCell ref="C74:D74"/>
    <mergeCell ref="E74:F74"/>
    <mergeCell ref="G74:H74"/>
    <mergeCell ref="C75:D75"/>
    <mergeCell ref="E75:F75"/>
    <mergeCell ref="G75:H75"/>
    <mergeCell ref="C84:D84"/>
    <mergeCell ref="E84:F84"/>
    <mergeCell ref="G84:H84"/>
    <mergeCell ref="C85:D85"/>
    <mergeCell ref="E85:F85"/>
    <mergeCell ref="G85:H85"/>
    <mergeCell ref="C82:D82"/>
    <mergeCell ref="E82:F82"/>
    <mergeCell ref="G82:H82"/>
    <mergeCell ref="C83:D83"/>
    <mergeCell ref="E83:F83"/>
    <mergeCell ref="G83:H83"/>
    <mergeCell ref="C80:D80"/>
    <mergeCell ref="E80:F80"/>
    <mergeCell ref="G80:H80"/>
    <mergeCell ref="C81:D81"/>
    <mergeCell ref="E81:F81"/>
    <mergeCell ref="G81:H81"/>
    <mergeCell ref="C90:D90"/>
    <mergeCell ref="E90:F90"/>
    <mergeCell ref="G90:H90"/>
    <mergeCell ref="C91:D91"/>
    <mergeCell ref="E91:F91"/>
    <mergeCell ref="G91:H91"/>
    <mergeCell ref="C88:D88"/>
    <mergeCell ref="E88:F88"/>
    <mergeCell ref="G88:H88"/>
    <mergeCell ref="C89:D89"/>
    <mergeCell ref="E89:F89"/>
    <mergeCell ref="G89:H89"/>
    <mergeCell ref="C86:D86"/>
    <mergeCell ref="E86:F86"/>
    <mergeCell ref="G86:H86"/>
    <mergeCell ref="C87:D87"/>
    <mergeCell ref="E87:F87"/>
    <mergeCell ref="G87:H87"/>
    <mergeCell ref="C96:D96"/>
    <mergeCell ref="E96:F96"/>
    <mergeCell ref="G96:H96"/>
    <mergeCell ref="C97:D97"/>
    <mergeCell ref="E97:F97"/>
    <mergeCell ref="G97:H97"/>
    <mergeCell ref="C94:D94"/>
    <mergeCell ref="E94:F94"/>
    <mergeCell ref="G94:H94"/>
    <mergeCell ref="C95:D95"/>
    <mergeCell ref="E95:F95"/>
    <mergeCell ref="G95:H95"/>
    <mergeCell ref="C92:D92"/>
    <mergeCell ref="E92:F92"/>
    <mergeCell ref="G92:H92"/>
    <mergeCell ref="C93:D93"/>
    <mergeCell ref="E93:F93"/>
    <mergeCell ref="G93:H93"/>
    <mergeCell ref="C102:D102"/>
    <mergeCell ref="E102:F102"/>
    <mergeCell ref="G102:H102"/>
    <mergeCell ref="C103:D103"/>
    <mergeCell ref="E103:F103"/>
    <mergeCell ref="G103:H103"/>
    <mergeCell ref="C100:D100"/>
    <mergeCell ref="E100:F100"/>
    <mergeCell ref="G100:H100"/>
    <mergeCell ref="C101:D101"/>
    <mergeCell ref="E101:F101"/>
    <mergeCell ref="G101:H101"/>
    <mergeCell ref="C98:D98"/>
    <mergeCell ref="E98:F98"/>
    <mergeCell ref="G98:H98"/>
    <mergeCell ref="C99:D99"/>
    <mergeCell ref="E99:F99"/>
    <mergeCell ref="G99:H99"/>
    <mergeCell ref="C108:D108"/>
    <mergeCell ref="E108:F108"/>
    <mergeCell ref="G108:H108"/>
    <mergeCell ref="C109:D109"/>
    <mergeCell ref="E109:F109"/>
    <mergeCell ref="G109:H109"/>
    <mergeCell ref="C106:D106"/>
    <mergeCell ref="E106:F106"/>
    <mergeCell ref="G106:H106"/>
    <mergeCell ref="C107:D107"/>
    <mergeCell ref="E107:F107"/>
    <mergeCell ref="G107:H107"/>
    <mergeCell ref="C104:D104"/>
    <mergeCell ref="E104:F104"/>
    <mergeCell ref="G104:H104"/>
    <mergeCell ref="C105:D105"/>
    <mergeCell ref="E105:F105"/>
    <mergeCell ref="G105:H105"/>
    <mergeCell ref="C114:D114"/>
    <mergeCell ref="E114:F114"/>
    <mergeCell ref="G114:H114"/>
    <mergeCell ref="C115:D115"/>
    <mergeCell ref="E115:F115"/>
    <mergeCell ref="G115:H115"/>
    <mergeCell ref="C112:D112"/>
    <mergeCell ref="E112:F112"/>
    <mergeCell ref="G112:H112"/>
    <mergeCell ref="C113:D113"/>
    <mergeCell ref="E113:F113"/>
    <mergeCell ref="G113:H113"/>
    <mergeCell ref="C110:D110"/>
    <mergeCell ref="E110:F110"/>
    <mergeCell ref="G110:H110"/>
    <mergeCell ref="C111:D111"/>
    <mergeCell ref="E111:F111"/>
    <mergeCell ref="G111:H111"/>
    <mergeCell ref="C120:D120"/>
    <mergeCell ref="E120:F120"/>
    <mergeCell ref="G120:H120"/>
    <mergeCell ref="C121:D121"/>
    <mergeCell ref="E121:F121"/>
    <mergeCell ref="G121:H121"/>
    <mergeCell ref="C118:D118"/>
    <mergeCell ref="E118:F118"/>
    <mergeCell ref="G118:H118"/>
    <mergeCell ref="C119:D119"/>
    <mergeCell ref="E119:F119"/>
    <mergeCell ref="G119:H119"/>
    <mergeCell ref="C116:D116"/>
    <mergeCell ref="E116:F116"/>
    <mergeCell ref="G116:H116"/>
    <mergeCell ref="C117:D117"/>
    <mergeCell ref="E117:F117"/>
    <mergeCell ref="G117:H117"/>
    <mergeCell ref="C126:D126"/>
    <mergeCell ref="E126:F126"/>
    <mergeCell ref="G126:H126"/>
    <mergeCell ref="C127:D127"/>
    <mergeCell ref="E127:F127"/>
    <mergeCell ref="G127:H127"/>
    <mergeCell ref="C124:D124"/>
    <mergeCell ref="E124:F124"/>
    <mergeCell ref="G124:H124"/>
    <mergeCell ref="C125:D125"/>
    <mergeCell ref="E125:F125"/>
    <mergeCell ref="G125:H125"/>
    <mergeCell ref="C122:D122"/>
    <mergeCell ref="E122:F122"/>
    <mergeCell ref="G122:H122"/>
    <mergeCell ref="C123:D123"/>
    <mergeCell ref="E123:F123"/>
    <mergeCell ref="G123:H123"/>
    <mergeCell ref="C132:D132"/>
    <mergeCell ref="E132:F132"/>
    <mergeCell ref="G132:H132"/>
    <mergeCell ref="C133:D133"/>
    <mergeCell ref="E133:F133"/>
    <mergeCell ref="G133:H133"/>
    <mergeCell ref="C130:D130"/>
    <mergeCell ref="E130:F130"/>
    <mergeCell ref="G130:H130"/>
    <mergeCell ref="C131:D131"/>
    <mergeCell ref="E131:F131"/>
    <mergeCell ref="G131:H131"/>
    <mergeCell ref="C128:D128"/>
    <mergeCell ref="E128:F128"/>
    <mergeCell ref="G128:H128"/>
    <mergeCell ref="C129:D129"/>
    <mergeCell ref="E129:F129"/>
    <mergeCell ref="G129:H129"/>
    <mergeCell ref="C138:D138"/>
    <mergeCell ref="E138:F138"/>
    <mergeCell ref="G138:H138"/>
    <mergeCell ref="C139:D139"/>
    <mergeCell ref="E139:F139"/>
    <mergeCell ref="G139:H139"/>
    <mergeCell ref="C136:D136"/>
    <mergeCell ref="E136:F136"/>
    <mergeCell ref="G136:H136"/>
    <mergeCell ref="C137:D137"/>
    <mergeCell ref="E137:F137"/>
    <mergeCell ref="G137:H137"/>
    <mergeCell ref="C134:D134"/>
    <mergeCell ref="E134:F134"/>
    <mergeCell ref="G134:H134"/>
    <mergeCell ref="C135:D135"/>
    <mergeCell ref="E135:F135"/>
    <mergeCell ref="G135:H135"/>
    <mergeCell ref="C144:D144"/>
    <mergeCell ref="E144:F144"/>
    <mergeCell ref="G144:H144"/>
    <mergeCell ref="C145:D145"/>
    <mergeCell ref="E145:F145"/>
    <mergeCell ref="G145:H145"/>
    <mergeCell ref="C142:D142"/>
    <mergeCell ref="E142:F142"/>
    <mergeCell ref="G142:H142"/>
    <mergeCell ref="C143:D143"/>
    <mergeCell ref="E143:F143"/>
    <mergeCell ref="G143:H143"/>
    <mergeCell ref="C140:D140"/>
    <mergeCell ref="E140:F140"/>
    <mergeCell ref="G140:H140"/>
    <mergeCell ref="C141:D141"/>
    <mergeCell ref="E141:F141"/>
    <mergeCell ref="G141:H141"/>
    <mergeCell ref="C150:D150"/>
    <mergeCell ref="E150:F150"/>
    <mergeCell ref="G150:H150"/>
    <mergeCell ref="C151:D151"/>
    <mergeCell ref="E151:F151"/>
    <mergeCell ref="G151:H151"/>
    <mergeCell ref="C148:D148"/>
    <mergeCell ref="E148:F148"/>
    <mergeCell ref="G148:H148"/>
    <mergeCell ref="C149:D149"/>
    <mergeCell ref="E149:F149"/>
    <mergeCell ref="G149:H149"/>
    <mergeCell ref="C146:D146"/>
    <mergeCell ref="E146:F146"/>
    <mergeCell ref="G146:H146"/>
    <mergeCell ref="C147:D147"/>
    <mergeCell ref="E147:F147"/>
    <mergeCell ref="G147:H147"/>
    <mergeCell ref="C156:D156"/>
    <mergeCell ref="E156:F156"/>
    <mergeCell ref="G156:H156"/>
    <mergeCell ref="C157:D157"/>
    <mergeCell ref="E157:F157"/>
    <mergeCell ref="G157:H157"/>
    <mergeCell ref="C154:D154"/>
    <mergeCell ref="E154:F154"/>
    <mergeCell ref="G154:H154"/>
    <mergeCell ref="C155:D155"/>
    <mergeCell ref="E155:F155"/>
    <mergeCell ref="G155:H155"/>
    <mergeCell ref="C152:D152"/>
    <mergeCell ref="E152:F152"/>
    <mergeCell ref="G152:H152"/>
    <mergeCell ref="C153:D153"/>
    <mergeCell ref="E153:F153"/>
    <mergeCell ref="G153:H153"/>
    <mergeCell ref="C162:D162"/>
    <mergeCell ref="E162:F162"/>
    <mergeCell ref="G162:H162"/>
    <mergeCell ref="C163:D163"/>
    <mergeCell ref="E163:F163"/>
    <mergeCell ref="G163:H163"/>
    <mergeCell ref="C160:D160"/>
    <mergeCell ref="E160:F160"/>
    <mergeCell ref="G160:H160"/>
    <mergeCell ref="C161:D161"/>
    <mergeCell ref="E161:F161"/>
    <mergeCell ref="G161:H161"/>
    <mergeCell ref="C158:D158"/>
    <mergeCell ref="E158:F158"/>
    <mergeCell ref="G158:H158"/>
    <mergeCell ref="C159:D159"/>
    <mergeCell ref="E159:F159"/>
    <mergeCell ref="G159:H159"/>
    <mergeCell ref="C168:D168"/>
    <mergeCell ref="E168:F168"/>
    <mergeCell ref="G168:H168"/>
    <mergeCell ref="C169:D169"/>
    <mergeCell ref="E169:F169"/>
    <mergeCell ref="G169:H169"/>
    <mergeCell ref="C166:D166"/>
    <mergeCell ref="E166:F166"/>
    <mergeCell ref="G166:H166"/>
    <mergeCell ref="C167:D167"/>
    <mergeCell ref="E167:F167"/>
    <mergeCell ref="G167:H167"/>
    <mergeCell ref="C164:D164"/>
    <mergeCell ref="E164:F164"/>
    <mergeCell ref="G164:H164"/>
    <mergeCell ref="C165:D165"/>
    <mergeCell ref="E165:F165"/>
    <mergeCell ref="G165:H165"/>
    <mergeCell ref="C174:D174"/>
    <mergeCell ref="E174:F174"/>
    <mergeCell ref="G174:H174"/>
    <mergeCell ref="C175:D175"/>
    <mergeCell ref="E175:F175"/>
    <mergeCell ref="G175:H175"/>
    <mergeCell ref="C172:D172"/>
    <mergeCell ref="E172:F172"/>
    <mergeCell ref="G172:H172"/>
    <mergeCell ref="C173:D173"/>
    <mergeCell ref="E173:F173"/>
    <mergeCell ref="G173:H173"/>
    <mergeCell ref="C170:D170"/>
    <mergeCell ref="E170:F170"/>
    <mergeCell ref="G170:H170"/>
    <mergeCell ref="C171:D171"/>
    <mergeCell ref="E171:F171"/>
    <mergeCell ref="G171:H171"/>
    <mergeCell ref="C180:D180"/>
    <mergeCell ref="E180:F180"/>
    <mergeCell ref="G180:H180"/>
    <mergeCell ref="C181:D181"/>
    <mergeCell ref="E181:F181"/>
    <mergeCell ref="G181:H181"/>
    <mergeCell ref="C178:D178"/>
    <mergeCell ref="E178:F178"/>
    <mergeCell ref="G178:H178"/>
    <mergeCell ref="C179:D179"/>
    <mergeCell ref="E179:F179"/>
    <mergeCell ref="G179:H179"/>
    <mergeCell ref="C176:D176"/>
    <mergeCell ref="E176:F176"/>
    <mergeCell ref="G176:H176"/>
    <mergeCell ref="C177:D177"/>
    <mergeCell ref="E177:F177"/>
    <mergeCell ref="G177:H177"/>
    <mergeCell ref="C186:D186"/>
    <mergeCell ref="E186:F186"/>
    <mergeCell ref="G186:H186"/>
    <mergeCell ref="C187:D187"/>
    <mergeCell ref="E187:F187"/>
    <mergeCell ref="G187:H187"/>
    <mergeCell ref="C184:D184"/>
    <mergeCell ref="E184:F184"/>
    <mergeCell ref="G184:H184"/>
    <mergeCell ref="C185:D185"/>
    <mergeCell ref="E185:F185"/>
    <mergeCell ref="G185:H185"/>
    <mergeCell ref="C182:D182"/>
    <mergeCell ref="E182:F182"/>
    <mergeCell ref="G182:H182"/>
    <mergeCell ref="C183:D183"/>
    <mergeCell ref="E183:F183"/>
    <mergeCell ref="G183:H183"/>
    <mergeCell ref="C192:D192"/>
    <mergeCell ref="E192:F192"/>
    <mergeCell ref="G192:H192"/>
    <mergeCell ref="C193:D193"/>
    <mergeCell ref="E193:F193"/>
    <mergeCell ref="G193:H193"/>
    <mergeCell ref="C190:D190"/>
    <mergeCell ref="E190:F190"/>
    <mergeCell ref="G190:H190"/>
    <mergeCell ref="C191:D191"/>
    <mergeCell ref="E191:F191"/>
    <mergeCell ref="G191:H191"/>
    <mergeCell ref="C188:D188"/>
    <mergeCell ref="E188:F188"/>
    <mergeCell ref="G188:H188"/>
    <mergeCell ref="C189:D189"/>
    <mergeCell ref="E189:F189"/>
    <mergeCell ref="G189:H189"/>
    <mergeCell ref="C198:D198"/>
    <mergeCell ref="E198:F198"/>
    <mergeCell ref="G198:H198"/>
    <mergeCell ref="C199:D199"/>
    <mergeCell ref="E199:F199"/>
    <mergeCell ref="G199:H199"/>
    <mergeCell ref="C196:D196"/>
    <mergeCell ref="E196:F196"/>
    <mergeCell ref="G196:H196"/>
    <mergeCell ref="C197:D197"/>
    <mergeCell ref="E197:F197"/>
    <mergeCell ref="G197:H197"/>
    <mergeCell ref="C194:D194"/>
    <mergeCell ref="E194:F194"/>
    <mergeCell ref="G194:H194"/>
    <mergeCell ref="C195:D195"/>
    <mergeCell ref="E195:F195"/>
    <mergeCell ref="G195:H195"/>
    <mergeCell ref="C204:D204"/>
    <mergeCell ref="E204:F204"/>
    <mergeCell ref="G204:H204"/>
    <mergeCell ref="C205:D205"/>
    <mergeCell ref="E205:F205"/>
    <mergeCell ref="G205:H205"/>
    <mergeCell ref="C202:D202"/>
    <mergeCell ref="E202:F202"/>
    <mergeCell ref="G202:H202"/>
    <mergeCell ref="C203:D203"/>
    <mergeCell ref="E203:F203"/>
    <mergeCell ref="G203:H203"/>
    <mergeCell ref="C200:D200"/>
    <mergeCell ref="E200:F200"/>
    <mergeCell ref="G200:H200"/>
    <mergeCell ref="C201:D201"/>
    <mergeCell ref="E201:F201"/>
    <mergeCell ref="G201:H201"/>
    <mergeCell ref="C210:D210"/>
    <mergeCell ref="E210:F210"/>
    <mergeCell ref="G210:H210"/>
    <mergeCell ref="C211:D211"/>
    <mergeCell ref="E211:F211"/>
    <mergeCell ref="G211:H211"/>
    <mergeCell ref="C208:D208"/>
    <mergeCell ref="E208:F208"/>
    <mergeCell ref="G208:H208"/>
    <mergeCell ref="C209:D209"/>
    <mergeCell ref="E209:F209"/>
    <mergeCell ref="G209:H209"/>
    <mergeCell ref="C206:D206"/>
    <mergeCell ref="E206:F206"/>
    <mergeCell ref="G206:H206"/>
    <mergeCell ref="C207:D207"/>
    <mergeCell ref="E207:F207"/>
    <mergeCell ref="G207:H207"/>
    <mergeCell ref="C216:D216"/>
    <mergeCell ref="E216:F216"/>
    <mergeCell ref="G216:H216"/>
    <mergeCell ref="C217:D217"/>
    <mergeCell ref="E217:F217"/>
    <mergeCell ref="G217:H217"/>
    <mergeCell ref="C214:D214"/>
    <mergeCell ref="E214:F214"/>
    <mergeCell ref="G214:H214"/>
    <mergeCell ref="C215:D215"/>
    <mergeCell ref="E215:F215"/>
    <mergeCell ref="G215:H215"/>
    <mergeCell ref="C212:D212"/>
    <mergeCell ref="E212:F212"/>
    <mergeCell ref="G212:H212"/>
    <mergeCell ref="C213:D213"/>
    <mergeCell ref="E213:F213"/>
    <mergeCell ref="G213:H213"/>
    <mergeCell ref="C222:D222"/>
    <mergeCell ref="E222:F222"/>
    <mergeCell ref="G222:H222"/>
    <mergeCell ref="C223:D223"/>
    <mergeCell ref="E223:F223"/>
    <mergeCell ref="G223:H223"/>
    <mergeCell ref="C220:D220"/>
    <mergeCell ref="E220:F220"/>
    <mergeCell ref="G220:H220"/>
    <mergeCell ref="C221:D221"/>
    <mergeCell ref="E221:F221"/>
    <mergeCell ref="G221:H221"/>
    <mergeCell ref="C218:D218"/>
    <mergeCell ref="E218:F218"/>
    <mergeCell ref="G218:H218"/>
    <mergeCell ref="C219:D219"/>
    <mergeCell ref="E219:F219"/>
    <mergeCell ref="G219:H219"/>
    <mergeCell ref="C228:D228"/>
    <mergeCell ref="E228:F228"/>
    <mergeCell ref="G228:H228"/>
    <mergeCell ref="C229:D229"/>
    <mergeCell ref="E229:F229"/>
    <mergeCell ref="G229:H229"/>
    <mergeCell ref="C226:D226"/>
    <mergeCell ref="E226:F226"/>
    <mergeCell ref="G226:H226"/>
    <mergeCell ref="C227:D227"/>
    <mergeCell ref="E227:F227"/>
    <mergeCell ref="G227:H227"/>
    <mergeCell ref="C224:D224"/>
    <mergeCell ref="E224:F224"/>
    <mergeCell ref="G224:H224"/>
    <mergeCell ref="C225:D225"/>
    <mergeCell ref="E225:F225"/>
    <mergeCell ref="G225:H225"/>
    <mergeCell ref="C234:D234"/>
    <mergeCell ref="E234:F234"/>
    <mergeCell ref="G234:H234"/>
    <mergeCell ref="C235:D235"/>
    <mergeCell ref="E235:F235"/>
    <mergeCell ref="G235:H235"/>
    <mergeCell ref="C232:D232"/>
    <mergeCell ref="E232:F232"/>
    <mergeCell ref="G232:H232"/>
    <mergeCell ref="C233:D233"/>
    <mergeCell ref="E233:F233"/>
    <mergeCell ref="G233:H233"/>
    <mergeCell ref="C230:D230"/>
    <mergeCell ref="E230:F230"/>
    <mergeCell ref="G230:H230"/>
    <mergeCell ref="C231:D231"/>
    <mergeCell ref="E231:F231"/>
    <mergeCell ref="G231:H231"/>
    <mergeCell ref="C240:D240"/>
    <mergeCell ref="E240:F240"/>
    <mergeCell ref="G240:H240"/>
    <mergeCell ref="C241:D241"/>
    <mergeCell ref="E241:F241"/>
    <mergeCell ref="G241:H241"/>
    <mergeCell ref="C238:D238"/>
    <mergeCell ref="E238:F238"/>
    <mergeCell ref="G238:H238"/>
    <mergeCell ref="C239:D239"/>
    <mergeCell ref="E239:F239"/>
    <mergeCell ref="G239:H239"/>
    <mergeCell ref="C236:D236"/>
    <mergeCell ref="E236:F236"/>
    <mergeCell ref="G236:H236"/>
    <mergeCell ref="C237:D237"/>
    <mergeCell ref="E237:F237"/>
    <mergeCell ref="G237:H237"/>
    <mergeCell ref="C246:D246"/>
    <mergeCell ref="E246:F246"/>
    <mergeCell ref="G246:H246"/>
    <mergeCell ref="C247:D247"/>
    <mergeCell ref="E247:F247"/>
    <mergeCell ref="G247:H247"/>
    <mergeCell ref="C244:D244"/>
    <mergeCell ref="E244:F244"/>
    <mergeCell ref="G244:H244"/>
    <mergeCell ref="C245:D245"/>
    <mergeCell ref="E245:F245"/>
    <mergeCell ref="G245:H245"/>
    <mergeCell ref="C242:D242"/>
    <mergeCell ref="E242:F242"/>
    <mergeCell ref="G242:H242"/>
    <mergeCell ref="C243:D243"/>
    <mergeCell ref="E243:F243"/>
    <mergeCell ref="G243:H243"/>
    <mergeCell ref="C252:D252"/>
    <mergeCell ref="E252:F252"/>
    <mergeCell ref="G252:H252"/>
    <mergeCell ref="C253:D253"/>
    <mergeCell ref="E253:F253"/>
    <mergeCell ref="G253:H253"/>
    <mergeCell ref="C250:D250"/>
    <mergeCell ref="E250:F250"/>
    <mergeCell ref="G250:H250"/>
    <mergeCell ref="C251:D251"/>
    <mergeCell ref="E251:F251"/>
    <mergeCell ref="G251:H251"/>
    <mergeCell ref="C248:D248"/>
    <mergeCell ref="E248:F248"/>
    <mergeCell ref="G248:H248"/>
    <mergeCell ref="C249:D249"/>
    <mergeCell ref="E249:F249"/>
    <mergeCell ref="G249:H249"/>
    <mergeCell ref="C258:D258"/>
    <mergeCell ref="E258:F258"/>
    <mergeCell ref="G258:H258"/>
    <mergeCell ref="C259:D259"/>
    <mergeCell ref="E259:F259"/>
    <mergeCell ref="G259:H259"/>
    <mergeCell ref="C256:D256"/>
    <mergeCell ref="E256:F256"/>
    <mergeCell ref="G256:H256"/>
    <mergeCell ref="C257:D257"/>
    <mergeCell ref="E257:F257"/>
    <mergeCell ref="G257:H257"/>
    <mergeCell ref="C254:D254"/>
    <mergeCell ref="E254:F254"/>
    <mergeCell ref="G254:H254"/>
    <mergeCell ref="C255:D255"/>
    <mergeCell ref="E255:F255"/>
    <mergeCell ref="G255:H255"/>
    <mergeCell ref="C264:D264"/>
    <mergeCell ref="E264:F264"/>
    <mergeCell ref="G264:H264"/>
    <mergeCell ref="C265:D265"/>
    <mergeCell ref="E265:F265"/>
    <mergeCell ref="G265:H265"/>
    <mergeCell ref="C262:D262"/>
    <mergeCell ref="E262:F262"/>
    <mergeCell ref="G262:H262"/>
    <mergeCell ref="C263:D263"/>
    <mergeCell ref="E263:F263"/>
    <mergeCell ref="G263:H263"/>
    <mergeCell ref="C260:D260"/>
    <mergeCell ref="E260:F260"/>
    <mergeCell ref="G260:H260"/>
    <mergeCell ref="C261:D261"/>
    <mergeCell ref="E261:F261"/>
    <mergeCell ref="G261:H261"/>
    <mergeCell ref="C270:D270"/>
    <mergeCell ref="E270:F270"/>
    <mergeCell ref="G270:H270"/>
    <mergeCell ref="C271:D271"/>
    <mergeCell ref="E271:F271"/>
    <mergeCell ref="G271:H271"/>
    <mergeCell ref="C268:D268"/>
    <mergeCell ref="E268:F268"/>
    <mergeCell ref="G268:H268"/>
    <mergeCell ref="C269:D269"/>
    <mergeCell ref="E269:F269"/>
    <mergeCell ref="G269:H269"/>
    <mergeCell ref="C266:D266"/>
    <mergeCell ref="E266:F266"/>
    <mergeCell ref="G266:H266"/>
    <mergeCell ref="C267:D267"/>
    <mergeCell ref="E267:F267"/>
    <mergeCell ref="G267:H267"/>
    <mergeCell ref="C276:D276"/>
    <mergeCell ref="E276:F276"/>
    <mergeCell ref="G276:H276"/>
    <mergeCell ref="C277:D277"/>
    <mergeCell ref="E277:F277"/>
    <mergeCell ref="G277:H277"/>
    <mergeCell ref="C274:D274"/>
    <mergeCell ref="E274:F274"/>
    <mergeCell ref="G274:H274"/>
    <mergeCell ref="C275:D275"/>
    <mergeCell ref="E275:F275"/>
    <mergeCell ref="G275:H275"/>
    <mergeCell ref="C272:D272"/>
    <mergeCell ref="E272:F272"/>
    <mergeCell ref="G272:H272"/>
    <mergeCell ref="C273:D273"/>
    <mergeCell ref="E273:F273"/>
    <mergeCell ref="G273:H273"/>
    <mergeCell ref="C282:D282"/>
    <mergeCell ref="E282:F282"/>
    <mergeCell ref="G282:H282"/>
    <mergeCell ref="C283:D283"/>
    <mergeCell ref="E283:F283"/>
    <mergeCell ref="G283:H283"/>
    <mergeCell ref="C280:D280"/>
    <mergeCell ref="E280:F280"/>
    <mergeCell ref="G280:H280"/>
    <mergeCell ref="C281:D281"/>
    <mergeCell ref="E281:F281"/>
    <mergeCell ref="G281:H281"/>
    <mergeCell ref="C278:D278"/>
    <mergeCell ref="E278:F278"/>
    <mergeCell ref="G278:H278"/>
    <mergeCell ref="C279:D279"/>
    <mergeCell ref="E279:F279"/>
    <mergeCell ref="G279:H279"/>
    <mergeCell ref="C288:D288"/>
    <mergeCell ref="E288:F288"/>
    <mergeCell ref="G288:H288"/>
    <mergeCell ref="C289:D289"/>
    <mergeCell ref="E289:F289"/>
    <mergeCell ref="G289:H289"/>
    <mergeCell ref="C286:D286"/>
    <mergeCell ref="E286:F286"/>
    <mergeCell ref="G286:H286"/>
    <mergeCell ref="C287:D287"/>
    <mergeCell ref="E287:F287"/>
    <mergeCell ref="G287:H287"/>
    <mergeCell ref="C284:D284"/>
    <mergeCell ref="E284:F284"/>
    <mergeCell ref="G284:H284"/>
    <mergeCell ref="C285:D285"/>
    <mergeCell ref="E285:F285"/>
    <mergeCell ref="G285:H285"/>
    <mergeCell ref="C294:D294"/>
    <mergeCell ref="E294:F294"/>
    <mergeCell ref="G294:H294"/>
    <mergeCell ref="C295:D295"/>
    <mergeCell ref="E295:F295"/>
    <mergeCell ref="G295:H295"/>
    <mergeCell ref="C292:D292"/>
    <mergeCell ref="E292:F292"/>
    <mergeCell ref="G292:H292"/>
    <mergeCell ref="C293:D293"/>
    <mergeCell ref="E293:F293"/>
    <mergeCell ref="G293:H293"/>
    <mergeCell ref="C290:D290"/>
    <mergeCell ref="E290:F290"/>
    <mergeCell ref="G290:H290"/>
    <mergeCell ref="C291:D291"/>
    <mergeCell ref="E291:F291"/>
    <mergeCell ref="G291:H291"/>
    <mergeCell ref="C300:D300"/>
    <mergeCell ref="E300:F300"/>
    <mergeCell ref="G300:H300"/>
    <mergeCell ref="C301:D301"/>
    <mergeCell ref="E301:F301"/>
    <mergeCell ref="G301:H301"/>
    <mergeCell ref="C298:D298"/>
    <mergeCell ref="E298:F298"/>
    <mergeCell ref="G298:H298"/>
    <mergeCell ref="C299:D299"/>
    <mergeCell ref="E299:F299"/>
    <mergeCell ref="G299:H299"/>
    <mergeCell ref="C296:D296"/>
    <mergeCell ref="E296:F296"/>
    <mergeCell ref="G296:H296"/>
    <mergeCell ref="C297:D297"/>
    <mergeCell ref="E297:F297"/>
    <mergeCell ref="G297:H297"/>
    <mergeCell ref="C306:D306"/>
    <mergeCell ref="E306:F306"/>
    <mergeCell ref="G306:H306"/>
    <mergeCell ref="C307:D307"/>
    <mergeCell ref="E307:F307"/>
    <mergeCell ref="G307:H307"/>
    <mergeCell ref="C304:D304"/>
    <mergeCell ref="E304:F304"/>
    <mergeCell ref="G304:H304"/>
    <mergeCell ref="C305:D305"/>
    <mergeCell ref="E305:F305"/>
    <mergeCell ref="G305:H305"/>
    <mergeCell ref="C302:D302"/>
    <mergeCell ref="E302:F302"/>
    <mergeCell ref="G302:H302"/>
    <mergeCell ref="C303:D303"/>
    <mergeCell ref="E303:F303"/>
    <mergeCell ref="G303:H303"/>
    <mergeCell ref="C312:D312"/>
    <mergeCell ref="E312:F312"/>
    <mergeCell ref="G312:H312"/>
    <mergeCell ref="C313:D313"/>
    <mergeCell ref="E313:F313"/>
    <mergeCell ref="G313:H313"/>
    <mergeCell ref="C310:D310"/>
    <mergeCell ref="E310:F310"/>
    <mergeCell ref="G310:H310"/>
    <mergeCell ref="C311:D311"/>
    <mergeCell ref="E311:F311"/>
    <mergeCell ref="G311:H311"/>
    <mergeCell ref="C308:D308"/>
    <mergeCell ref="E308:F308"/>
    <mergeCell ref="G308:H308"/>
    <mergeCell ref="C309:D309"/>
    <mergeCell ref="E309:F309"/>
    <mergeCell ref="G309:H309"/>
    <mergeCell ref="C318:D318"/>
    <mergeCell ref="E318:F318"/>
    <mergeCell ref="G318:H318"/>
    <mergeCell ref="C319:D319"/>
    <mergeCell ref="E319:F319"/>
    <mergeCell ref="G319:H319"/>
    <mergeCell ref="C316:D316"/>
    <mergeCell ref="E316:F316"/>
    <mergeCell ref="G316:H316"/>
    <mergeCell ref="C317:D317"/>
    <mergeCell ref="E317:F317"/>
    <mergeCell ref="G317:H317"/>
    <mergeCell ref="C314:D314"/>
    <mergeCell ref="E314:F314"/>
    <mergeCell ref="G314:H314"/>
    <mergeCell ref="C315:D315"/>
    <mergeCell ref="E315:F315"/>
    <mergeCell ref="G315:H315"/>
    <mergeCell ref="C324:D324"/>
    <mergeCell ref="E324:F324"/>
    <mergeCell ref="G324:H324"/>
    <mergeCell ref="C325:D325"/>
    <mergeCell ref="E325:F325"/>
    <mergeCell ref="G325:H325"/>
    <mergeCell ref="C322:D322"/>
    <mergeCell ref="E322:F322"/>
    <mergeCell ref="G322:H322"/>
    <mergeCell ref="C323:D323"/>
    <mergeCell ref="E323:F323"/>
    <mergeCell ref="G323:H323"/>
    <mergeCell ref="C320:D320"/>
    <mergeCell ref="E320:F320"/>
    <mergeCell ref="G320:H320"/>
    <mergeCell ref="C321:D321"/>
    <mergeCell ref="E321:F321"/>
    <mergeCell ref="G321:H321"/>
    <mergeCell ref="C330:D330"/>
    <mergeCell ref="E330:F330"/>
    <mergeCell ref="G330:H330"/>
    <mergeCell ref="C331:D331"/>
    <mergeCell ref="E331:F331"/>
    <mergeCell ref="G331:H331"/>
    <mergeCell ref="C328:D328"/>
    <mergeCell ref="E328:F328"/>
    <mergeCell ref="G328:H328"/>
    <mergeCell ref="C329:D329"/>
    <mergeCell ref="E329:F329"/>
    <mergeCell ref="G329:H329"/>
    <mergeCell ref="C326:D326"/>
    <mergeCell ref="E326:F326"/>
    <mergeCell ref="G326:H326"/>
    <mergeCell ref="C327:D327"/>
    <mergeCell ref="E327:F327"/>
    <mergeCell ref="G327:H327"/>
    <mergeCell ref="C336:D336"/>
    <mergeCell ref="E336:F336"/>
    <mergeCell ref="G336:H336"/>
    <mergeCell ref="C337:D337"/>
    <mergeCell ref="E337:F337"/>
    <mergeCell ref="G337:H337"/>
    <mergeCell ref="C334:D334"/>
    <mergeCell ref="E334:F334"/>
    <mergeCell ref="G334:H334"/>
    <mergeCell ref="C335:D335"/>
    <mergeCell ref="E335:F335"/>
    <mergeCell ref="G335:H335"/>
    <mergeCell ref="C332:D332"/>
    <mergeCell ref="E332:F332"/>
    <mergeCell ref="G332:H332"/>
    <mergeCell ref="C333:D333"/>
    <mergeCell ref="E333:F333"/>
    <mergeCell ref="G333:H333"/>
    <mergeCell ref="C342:D342"/>
    <mergeCell ref="E342:F342"/>
    <mergeCell ref="G342:H342"/>
    <mergeCell ref="C343:D343"/>
    <mergeCell ref="E343:F343"/>
    <mergeCell ref="G343:H343"/>
    <mergeCell ref="C340:D340"/>
    <mergeCell ref="E340:F340"/>
    <mergeCell ref="G340:H340"/>
    <mergeCell ref="C341:D341"/>
    <mergeCell ref="E341:F341"/>
    <mergeCell ref="G341:H341"/>
    <mergeCell ref="C338:D338"/>
    <mergeCell ref="E338:F338"/>
    <mergeCell ref="G338:H338"/>
    <mergeCell ref="C339:D339"/>
    <mergeCell ref="E339:F339"/>
    <mergeCell ref="G339:H339"/>
    <mergeCell ref="C348:D348"/>
    <mergeCell ref="E348:F348"/>
    <mergeCell ref="G348:H348"/>
    <mergeCell ref="C349:D349"/>
    <mergeCell ref="E349:F349"/>
    <mergeCell ref="G349:H349"/>
    <mergeCell ref="C346:D346"/>
    <mergeCell ref="E346:F346"/>
    <mergeCell ref="G346:H346"/>
    <mergeCell ref="C347:D347"/>
    <mergeCell ref="E347:F347"/>
    <mergeCell ref="G347:H347"/>
    <mergeCell ref="C344:D344"/>
    <mergeCell ref="E344:F344"/>
    <mergeCell ref="G344:H344"/>
    <mergeCell ref="C345:D345"/>
    <mergeCell ref="E345:F345"/>
    <mergeCell ref="G345:H345"/>
    <mergeCell ref="C352:D352"/>
    <mergeCell ref="E352:F352"/>
    <mergeCell ref="G352:H352"/>
    <mergeCell ref="C353:D353"/>
    <mergeCell ref="E353:F353"/>
    <mergeCell ref="G353:H353"/>
    <mergeCell ref="C350:D350"/>
    <mergeCell ref="E350:F350"/>
    <mergeCell ref="G350:H350"/>
    <mergeCell ref="C351:D351"/>
    <mergeCell ref="E351:F351"/>
    <mergeCell ref="G351:H351"/>
    <mergeCell ref="C358:D358"/>
    <mergeCell ref="E358:F358"/>
    <mergeCell ref="G358:H358"/>
    <mergeCell ref="C359:D359"/>
    <mergeCell ref="E359:F359"/>
    <mergeCell ref="G359:H359"/>
    <mergeCell ref="C356:D356"/>
    <mergeCell ref="E356:F356"/>
    <mergeCell ref="G356:H356"/>
    <mergeCell ref="C357:D357"/>
    <mergeCell ref="E357:F357"/>
    <mergeCell ref="G357:H357"/>
    <mergeCell ref="C354:D354"/>
    <mergeCell ref="E354:F354"/>
    <mergeCell ref="G354:H354"/>
    <mergeCell ref="C355:D355"/>
    <mergeCell ref="E355:F355"/>
    <mergeCell ref="G355:H355"/>
    <mergeCell ref="C367:D367"/>
    <mergeCell ref="E367:F367"/>
    <mergeCell ref="G367:H367"/>
    <mergeCell ref="C364:D364"/>
    <mergeCell ref="E364:F364"/>
    <mergeCell ref="G364:H364"/>
    <mergeCell ref="C365:D365"/>
    <mergeCell ref="E365:F365"/>
    <mergeCell ref="G365:H365"/>
    <mergeCell ref="C362:D362"/>
    <mergeCell ref="E362:F362"/>
    <mergeCell ref="G362:H362"/>
    <mergeCell ref="C363:D363"/>
    <mergeCell ref="E363:F363"/>
    <mergeCell ref="G363:H363"/>
    <mergeCell ref="C360:D360"/>
    <mergeCell ref="E360:F360"/>
    <mergeCell ref="G360:H360"/>
    <mergeCell ref="C361:D361"/>
    <mergeCell ref="E361:F361"/>
    <mergeCell ref="G361:H361"/>
    <mergeCell ref="C366:D366"/>
    <mergeCell ref="E366:F366"/>
    <mergeCell ref="G366:H366"/>
  </mergeCells>
  <conditionalFormatting sqref="P5:S5 P7:S7 P9:S9 P11:S11 S14 P13:S13">
    <cfRule type="colorScale" priority="1">
      <colorScale>
        <cfvo type="min"/>
        <cfvo type="max"/>
        <color rgb="FF63BE7B"/>
        <color rgb="FFFFEF9C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U27"/>
  <sheetViews>
    <sheetView workbookViewId="0">
      <selection activeCell="C9" sqref="C9"/>
    </sheetView>
  </sheetViews>
  <sheetFormatPr defaultRowHeight="15" x14ac:dyDescent="0.25"/>
  <cols>
    <col min="1" max="1" width="8.7109375" bestFit="1" customWidth="1"/>
    <col min="11" max="11" width="10.28515625" bestFit="1" customWidth="1"/>
    <col min="22" max="22" width="10.7109375" bestFit="1" customWidth="1"/>
    <col min="24" max="24" width="10.7109375" bestFit="1" customWidth="1"/>
    <col min="26" max="26" width="10.7109375" bestFit="1" customWidth="1"/>
    <col min="28" max="28" width="10.7109375" bestFit="1" customWidth="1"/>
    <col min="30" max="30" width="10.7109375" bestFit="1" customWidth="1"/>
  </cols>
  <sheetData>
    <row r="2" spans="2:21" x14ac:dyDescent="0.25">
      <c r="C2" s="48" t="s">
        <v>10</v>
      </c>
      <c r="D2" s="48"/>
      <c r="F2" s="49" t="s">
        <v>11</v>
      </c>
      <c r="G2" s="50"/>
      <c r="H2" s="49" t="s">
        <v>12</v>
      </c>
      <c r="I2" s="50"/>
      <c r="J2" s="3" t="s">
        <v>6</v>
      </c>
      <c r="K2" s="3" t="s">
        <v>13</v>
      </c>
      <c r="L2" s="20" t="s">
        <v>14</v>
      </c>
      <c r="M2" s="13">
        <v>0.95</v>
      </c>
      <c r="N2" s="9"/>
      <c r="O2" s="48" t="s">
        <v>15</v>
      </c>
      <c r="P2" s="48"/>
      <c r="R2" s="8" t="s">
        <v>16</v>
      </c>
      <c r="S2" s="7" t="s">
        <v>17</v>
      </c>
      <c r="U2" s="18"/>
    </row>
    <row r="3" spans="2:21" x14ac:dyDescent="0.25">
      <c r="C3" s="51">
        <v>637</v>
      </c>
      <c r="D3" s="51"/>
      <c r="E3">
        <v>1</v>
      </c>
      <c r="F3" s="52">
        <f>(C$3*C$7)</f>
        <v>6.37</v>
      </c>
      <c r="G3" s="53"/>
      <c r="H3" s="54"/>
      <c r="I3" s="55"/>
      <c r="J3" s="6">
        <f>IF(H3&lt;=0,H3*100%,H3*L3)</f>
        <v>0</v>
      </c>
      <c r="K3" s="6">
        <f>(J3*100%)+H3</f>
        <v>0</v>
      </c>
      <c r="L3" s="56">
        <f t="shared" ref="L3:L13" si="0">$M$2</f>
        <v>0.95</v>
      </c>
      <c r="M3" s="57"/>
      <c r="N3" s="9"/>
      <c r="O3" s="58">
        <f>SUM(J3:J13)</f>
        <v>0</v>
      </c>
      <c r="P3" s="58"/>
      <c r="R3" s="61">
        <f>IF(J3&gt;0,(SUM(1)),"0")+IF(J4&gt;0,(SUM(1)),"0")+IF(J5&gt;0,(SUM(1)),"0")+IF(J6&gt;0,(SUM(1)),"0")+IF(J7&gt;0,(SUM(1)),"0")+IF(J8&gt;0,(SUM(1)),"0")+IF(J9&gt;0,(SUM(1)),"0")+IF(J10&gt;0,(SUM(1)),"0")+IF(J11&gt;0,(SUM(1)),"0")+IF(J12&gt;0,(SUM(1)),"0")+IF(J13&gt;0,(SUM(1)),"0")</f>
        <v>0</v>
      </c>
      <c r="S3" s="61">
        <f>IF(J3&lt;0,(SUM(1)),"0")+IF(J4&lt;0,(SUM(1)),"0")+IF(J5&lt;0,(SUM(1)),"0")+IF(J6&lt;0,(SUM(1)),"0")+IF(J7&lt;0,(SUM(1)),"0")+IF(J8&lt;0,(SUM(1)),"0")+IF(J9&lt;0,(SUM(1)),"0")+IF(J10&lt;0,(SUM(1)),"0")+IF(J11&lt;0,(SUM(1)),"0")+IF(J12&lt;0,(SUM(1)),"0")+IF(J13&lt;0,(SUM(1)),"0")</f>
        <v>0</v>
      </c>
    </row>
    <row r="4" spans="2:21" x14ac:dyDescent="0.25">
      <c r="C4" s="51"/>
      <c r="D4" s="51"/>
      <c r="E4">
        <f>(E3)+1</f>
        <v>2</v>
      </c>
      <c r="F4" s="59">
        <f t="shared" ref="F4:F13" si="1">(C$3*C$7)</f>
        <v>6.37</v>
      </c>
      <c r="G4" s="60"/>
      <c r="H4" s="54"/>
      <c r="I4" s="55"/>
      <c r="J4" s="6">
        <f t="shared" ref="J4:J13" si="2">IF(H4&lt;=0,H4*100%,H4*L4)</f>
        <v>0</v>
      </c>
      <c r="K4" s="6">
        <f t="shared" ref="K4:K13" si="3">(J4*100%)+H4</f>
        <v>0</v>
      </c>
      <c r="L4" s="56">
        <f t="shared" si="0"/>
        <v>0.95</v>
      </c>
      <c r="M4" s="57"/>
      <c r="N4" s="9"/>
      <c r="O4" s="58"/>
      <c r="P4" s="58"/>
      <c r="R4" s="61"/>
      <c r="S4" s="61"/>
    </row>
    <row r="5" spans="2:21" x14ac:dyDescent="0.25">
      <c r="E5">
        <f t="shared" ref="E5:E13" si="4">(E4)+1</f>
        <v>3</v>
      </c>
      <c r="F5" s="59">
        <f t="shared" si="1"/>
        <v>6.37</v>
      </c>
      <c r="G5" s="60"/>
      <c r="H5" s="54"/>
      <c r="I5" s="55"/>
      <c r="J5" s="6">
        <f t="shared" si="2"/>
        <v>0</v>
      </c>
      <c r="K5" s="6">
        <f t="shared" si="3"/>
        <v>0</v>
      </c>
      <c r="L5" s="56">
        <f t="shared" si="0"/>
        <v>0.95</v>
      </c>
      <c r="M5" s="57"/>
      <c r="N5" s="9"/>
    </row>
    <row r="6" spans="2:21" x14ac:dyDescent="0.25">
      <c r="C6" s="48" t="s">
        <v>18</v>
      </c>
      <c r="D6" s="48"/>
      <c r="E6">
        <f t="shared" si="4"/>
        <v>4</v>
      </c>
      <c r="F6" s="59">
        <f t="shared" si="1"/>
        <v>6.37</v>
      </c>
      <c r="G6" s="60"/>
      <c r="H6" s="54"/>
      <c r="I6" s="55"/>
      <c r="J6" s="6">
        <f t="shared" si="2"/>
        <v>0</v>
      </c>
      <c r="K6" s="6">
        <f t="shared" si="3"/>
        <v>0</v>
      </c>
      <c r="L6" s="56">
        <f t="shared" si="0"/>
        <v>0.95</v>
      </c>
      <c r="M6" s="57"/>
      <c r="N6" s="9"/>
      <c r="O6" s="48" t="s">
        <v>19</v>
      </c>
      <c r="P6" s="48"/>
    </row>
    <row r="7" spans="2:21" x14ac:dyDescent="0.25">
      <c r="C7" s="62">
        <v>0.01</v>
      </c>
      <c r="D7" s="63"/>
      <c r="E7">
        <f t="shared" si="4"/>
        <v>5</v>
      </c>
      <c r="F7" s="59">
        <f t="shared" si="1"/>
        <v>6.37</v>
      </c>
      <c r="G7" s="60"/>
      <c r="H7" s="54"/>
      <c r="I7" s="55"/>
      <c r="J7" s="6">
        <f>IF(H7&lt;=0,H7*100%,H7*L7)</f>
        <v>0</v>
      </c>
      <c r="K7" s="6">
        <f>(J7*100%)+H7</f>
        <v>0</v>
      </c>
      <c r="L7" s="56">
        <f t="shared" si="0"/>
        <v>0.95</v>
      </c>
      <c r="M7" s="57"/>
      <c r="N7" s="9"/>
      <c r="O7" s="66">
        <f>(O3/C3)</f>
        <v>0</v>
      </c>
      <c r="P7" s="66"/>
    </row>
    <row r="8" spans="2:21" x14ac:dyDescent="0.25">
      <c r="C8" s="64"/>
      <c r="D8" s="65"/>
      <c r="E8">
        <f t="shared" si="4"/>
        <v>6</v>
      </c>
      <c r="F8" s="59">
        <f t="shared" si="1"/>
        <v>6.37</v>
      </c>
      <c r="G8" s="60"/>
      <c r="H8" s="54"/>
      <c r="I8" s="55"/>
      <c r="J8" s="6">
        <f>IF(H8&lt;=0,H8*100%,H8*L8)</f>
        <v>0</v>
      </c>
      <c r="K8" s="6">
        <f>(J8*100%)+H8</f>
        <v>0</v>
      </c>
      <c r="L8" s="56">
        <f t="shared" si="0"/>
        <v>0.95</v>
      </c>
      <c r="M8" s="57"/>
      <c r="N8" s="9"/>
      <c r="O8" s="66"/>
      <c r="P8" s="66"/>
    </row>
    <row r="9" spans="2:21" x14ac:dyDescent="0.25">
      <c r="E9">
        <f t="shared" si="4"/>
        <v>7</v>
      </c>
      <c r="F9" s="59">
        <f t="shared" si="1"/>
        <v>6.37</v>
      </c>
      <c r="G9" s="60"/>
      <c r="H9" s="54"/>
      <c r="I9" s="55"/>
      <c r="J9" s="6">
        <f t="shared" si="2"/>
        <v>0</v>
      </c>
      <c r="K9" s="6">
        <f t="shared" si="3"/>
        <v>0</v>
      </c>
      <c r="L9" s="56">
        <f t="shared" si="0"/>
        <v>0.95</v>
      </c>
      <c r="M9" s="57"/>
      <c r="N9" s="9"/>
    </row>
    <row r="10" spans="2:21" x14ac:dyDescent="0.25">
      <c r="C10" s="48" t="s">
        <v>20</v>
      </c>
      <c r="D10" s="48"/>
      <c r="E10">
        <f t="shared" si="4"/>
        <v>8</v>
      </c>
      <c r="F10" s="59">
        <f t="shared" si="1"/>
        <v>6.37</v>
      </c>
      <c r="G10" s="60"/>
      <c r="H10" s="54"/>
      <c r="I10" s="55"/>
      <c r="J10" s="6">
        <f t="shared" si="2"/>
        <v>0</v>
      </c>
      <c r="K10" s="6">
        <f t="shared" si="3"/>
        <v>0</v>
      </c>
      <c r="L10" s="56">
        <f t="shared" si="0"/>
        <v>0.95</v>
      </c>
      <c r="M10" s="57"/>
      <c r="N10" s="9"/>
      <c r="O10" s="48" t="s">
        <v>21</v>
      </c>
      <c r="P10" s="48"/>
    </row>
    <row r="11" spans="2:21" x14ac:dyDescent="0.25">
      <c r="C11" s="67">
        <v>0.02</v>
      </c>
      <c r="D11" s="68"/>
      <c r="E11">
        <f t="shared" si="4"/>
        <v>9</v>
      </c>
      <c r="F11" s="59">
        <f t="shared" si="1"/>
        <v>6.37</v>
      </c>
      <c r="G11" s="60"/>
      <c r="H11" s="54"/>
      <c r="I11" s="55"/>
      <c r="J11" s="6">
        <f t="shared" si="2"/>
        <v>0</v>
      </c>
      <c r="K11" s="6">
        <f t="shared" si="3"/>
        <v>0</v>
      </c>
      <c r="L11" s="56">
        <f t="shared" si="0"/>
        <v>0.95</v>
      </c>
      <c r="M11" s="57"/>
      <c r="N11" s="9"/>
      <c r="O11" s="71">
        <f>(C3*C11)</f>
        <v>12.74</v>
      </c>
      <c r="P11" s="72"/>
    </row>
    <row r="12" spans="2:21" x14ac:dyDescent="0.25">
      <c r="C12" s="69"/>
      <c r="D12" s="70"/>
      <c r="E12">
        <f t="shared" si="4"/>
        <v>10</v>
      </c>
      <c r="F12" s="59">
        <f t="shared" si="1"/>
        <v>6.37</v>
      </c>
      <c r="G12" s="60"/>
      <c r="H12" s="54"/>
      <c r="I12" s="55"/>
      <c r="J12" s="6">
        <f t="shared" si="2"/>
        <v>0</v>
      </c>
      <c r="K12" s="6">
        <f t="shared" si="3"/>
        <v>0</v>
      </c>
      <c r="L12" s="56">
        <f t="shared" si="0"/>
        <v>0.95</v>
      </c>
      <c r="M12" s="57"/>
      <c r="N12" s="9"/>
      <c r="O12" s="73"/>
      <c r="P12" s="74"/>
    </row>
    <row r="13" spans="2:21" x14ac:dyDescent="0.25">
      <c r="E13">
        <f t="shared" si="4"/>
        <v>11</v>
      </c>
      <c r="F13" s="59">
        <f t="shared" si="1"/>
        <v>6.37</v>
      </c>
      <c r="G13" s="60"/>
      <c r="H13" s="54"/>
      <c r="I13" s="55"/>
      <c r="J13" s="6">
        <f t="shared" si="2"/>
        <v>0</v>
      </c>
      <c r="K13" s="6">
        <f t="shared" si="3"/>
        <v>0</v>
      </c>
      <c r="L13" s="56">
        <f t="shared" si="0"/>
        <v>0.95</v>
      </c>
      <c r="M13" s="57"/>
      <c r="N13" s="9"/>
      <c r="O13" s="2"/>
    </row>
    <row r="14" spans="2:21" x14ac:dyDescent="0.25">
      <c r="C14" s="48" t="s">
        <v>22</v>
      </c>
      <c r="D14" s="48"/>
      <c r="I14" s="9"/>
      <c r="K14" s="12"/>
      <c r="O14" s="48" t="s">
        <v>4</v>
      </c>
      <c r="P14" s="48"/>
    </row>
    <row r="15" spans="2:21" x14ac:dyDescent="0.25">
      <c r="B15" s="1"/>
      <c r="C15" s="76">
        <v>0</v>
      </c>
      <c r="D15" s="77"/>
      <c r="F15" s="80" t="s">
        <v>23</v>
      </c>
      <c r="G15" s="81"/>
      <c r="H15" s="81"/>
      <c r="I15" s="81"/>
      <c r="J15" s="81"/>
      <c r="K15" s="81"/>
      <c r="L15" s="81"/>
      <c r="M15" s="81"/>
      <c r="O15" s="82">
        <f>SUM(C3,O3)</f>
        <v>637</v>
      </c>
      <c r="P15" s="83"/>
    </row>
    <row r="16" spans="2:21" x14ac:dyDescent="0.25">
      <c r="B16" s="1"/>
      <c r="C16" s="78"/>
      <c r="D16" s="79"/>
      <c r="F16" s="81"/>
      <c r="G16" s="81"/>
      <c r="H16" s="81"/>
      <c r="I16" s="81"/>
      <c r="J16" s="81"/>
      <c r="K16" s="81"/>
      <c r="L16" s="81"/>
      <c r="M16" s="81"/>
      <c r="O16" s="84"/>
      <c r="P16" s="85"/>
    </row>
    <row r="17" spans="1:21" x14ac:dyDescent="0.25">
      <c r="B17" s="1"/>
      <c r="U17" s="18"/>
    </row>
    <row r="18" spans="1:21" x14ac:dyDescent="0.25">
      <c r="B18" s="1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S18" s="9"/>
      <c r="T18" s="11"/>
    </row>
    <row r="19" spans="1:21" x14ac:dyDescent="0.25">
      <c r="B19" s="1"/>
      <c r="C19" s="86" t="s">
        <v>24</v>
      </c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R19" s="9"/>
      <c r="T19" s="11" t="s">
        <v>25</v>
      </c>
    </row>
    <row r="20" spans="1:21" x14ac:dyDescent="0.25"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R20" s="9"/>
      <c r="S20" s="9"/>
    </row>
    <row r="21" spans="1:21" x14ac:dyDescent="0.25">
      <c r="U21" s="19"/>
    </row>
    <row r="25" spans="1:21" x14ac:dyDescent="0.25">
      <c r="A25" s="1"/>
    </row>
    <row r="27" spans="1:21" x14ac:dyDescent="0.25">
      <c r="A27" s="10" t="e">
        <f>SUM(#REF!)</f>
        <v>#REF!</v>
      </c>
    </row>
  </sheetData>
  <mergeCells count="56">
    <mergeCell ref="C18:P18"/>
    <mergeCell ref="C15:D16"/>
    <mergeCell ref="F15:M16"/>
    <mergeCell ref="O15:P16"/>
    <mergeCell ref="C19:P20"/>
    <mergeCell ref="C14:D14"/>
    <mergeCell ref="O14:P14"/>
    <mergeCell ref="F13:G13"/>
    <mergeCell ref="H13:I13"/>
    <mergeCell ref="L13:M13"/>
    <mergeCell ref="O11:P12"/>
    <mergeCell ref="F12:G12"/>
    <mergeCell ref="H12:I12"/>
    <mergeCell ref="L12:M12"/>
    <mergeCell ref="C10:D10"/>
    <mergeCell ref="F10:G10"/>
    <mergeCell ref="H10:I10"/>
    <mergeCell ref="L10:M10"/>
    <mergeCell ref="O10:P10"/>
    <mergeCell ref="F9:G9"/>
    <mergeCell ref="H9:I9"/>
    <mergeCell ref="L9:M9"/>
    <mergeCell ref="C11:D12"/>
    <mergeCell ref="F11:G11"/>
    <mergeCell ref="H11:I11"/>
    <mergeCell ref="L11:M11"/>
    <mergeCell ref="R3:R4"/>
    <mergeCell ref="S3:S4"/>
    <mergeCell ref="C7:D8"/>
    <mergeCell ref="F7:G7"/>
    <mergeCell ref="H7:I7"/>
    <mergeCell ref="L7:M7"/>
    <mergeCell ref="O7:P8"/>
    <mergeCell ref="F8:G8"/>
    <mergeCell ref="H8:I8"/>
    <mergeCell ref="L8:M8"/>
    <mergeCell ref="C6:D6"/>
    <mergeCell ref="F6:G6"/>
    <mergeCell ref="H6:I6"/>
    <mergeCell ref="L6:M6"/>
    <mergeCell ref="O6:P6"/>
    <mergeCell ref="F5:G5"/>
    <mergeCell ref="H5:I5"/>
    <mergeCell ref="L5:M5"/>
    <mergeCell ref="F4:G4"/>
    <mergeCell ref="H4:I4"/>
    <mergeCell ref="L4:M4"/>
    <mergeCell ref="C2:D2"/>
    <mergeCell ref="F2:G2"/>
    <mergeCell ref="H2:I2"/>
    <mergeCell ref="O2:P2"/>
    <mergeCell ref="C3:D4"/>
    <mergeCell ref="F3:G3"/>
    <mergeCell ref="H3:I3"/>
    <mergeCell ref="L3:M3"/>
    <mergeCell ref="O3:P4"/>
  </mergeCells>
  <conditionalFormatting sqref="J3:J13">
    <cfRule type="cellIs" dxfId="3" priority="13" operator="lessThan">
      <formula>0</formula>
    </cfRule>
    <cfRule type="cellIs" dxfId="2" priority="14" operator="greaterThan">
      <formula>0</formula>
    </cfRule>
  </conditionalFormatting>
  <conditionalFormatting sqref="O3:P4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{9B5FA66C-8266-4D1C-9786-15FF87EC0196}</x14:id>
        </ext>
      </extLst>
    </cfRule>
  </conditionalFormatting>
  <conditionalFormatting sqref="C3:D4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{61EB4B5A-1827-46CC-975E-99B5AFAFB4AC}</x14:id>
        </ext>
      </extLst>
    </cfRule>
  </conditionalFormatting>
  <conditionalFormatting sqref="O7:P8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{81F15706-A1D2-40DC-BFF8-9FB9D762AB53}</x14:id>
        </ext>
      </extLst>
    </cfRule>
  </conditionalFormatting>
  <conditionalFormatting sqref="O11:P12">
    <cfRule type="cellIs" dxfId="1" priority="9" operator="greaterThan">
      <formula>0</formula>
    </cfRule>
  </conditionalFormatting>
  <conditionalFormatting sqref="K3:K14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{2AE801BC-BE8B-428C-AABF-20918DD8564D}</x14:id>
        </ext>
      </extLst>
    </cfRule>
  </conditionalFormatting>
  <conditionalFormatting sqref="C15:D16">
    <cfRule type="cellIs" dxfId="0" priority="7" operator="lessThan">
      <formula>10000</formula>
    </cfRule>
  </conditionalFormatting>
  <conditionalFormatting sqref="C7:D8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{1F07E403-2751-4664-A327-20F011903786}</x14:id>
        </ext>
      </extLst>
    </cfRule>
  </conditionalFormatting>
  <conditionalFormatting sqref="C11:D12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{D8125F0F-6DCA-4B1B-B65E-C38000964F25}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B5FA66C-8266-4D1C-9786-15FF87EC01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O3:P4</xm:sqref>
        </x14:conditionalFormatting>
        <x14:conditionalFormatting xmlns:xm="http://schemas.microsoft.com/office/excel/2006/main">
          <x14:cfRule type="dataBar" id="{61EB4B5A-1827-46CC-975E-99B5AFAFB4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C3:D4</xm:sqref>
        </x14:conditionalFormatting>
        <x14:conditionalFormatting xmlns:xm="http://schemas.microsoft.com/office/excel/2006/main">
          <x14:cfRule type="dataBar" id="{81F15706-A1D2-40DC-BFF8-9FB9D762AB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O7:P8</xm:sqref>
        </x14:conditionalFormatting>
        <x14:conditionalFormatting xmlns:xm="http://schemas.microsoft.com/office/excel/2006/main">
          <x14:cfRule type="dataBar" id="{2AE801BC-BE8B-428C-AABF-20918DD856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K3:K14</xm:sqref>
        </x14:conditionalFormatting>
        <x14:conditionalFormatting xmlns:xm="http://schemas.microsoft.com/office/excel/2006/main">
          <x14:cfRule type="dataBar" id="{1F07E403-2751-4664-A327-20F0119037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C7:D8</xm:sqref>
        </x14:conditionalFormatting>
        <x14:conditionalFormatting xmlns:xm="http://schemas.microsoft.com/office/excel/2006/main">
          <x14:cfRule type="dataBar" id="{D8125F0F-6DCA-4B1B-B65E-C38000964F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C11:D12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Simulador</vt:lpstr>
      <vt:lpstr>A.Lucro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2018-09-20T14:19:48Z</dcterms:created>
  <dcterms:modified xsi:type="dcterms:W3CDTF">2019-06-15T06:20:21Z</dcterms:modified>
  <cp:category/>
  <cp:contentStatus/>
</cp:coreProperties>
</file>