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c\OneDrive\Documentos\_MERCADO LIVRE\ROBOS\PLANILHAS DE GERENCIAMENTO\"/>
    </mc:Choice>
  </mc:AlternateContent>
  <xr:revisionPtr revIDLastSave="0" documentId="13_ncr:1_{DBDE1601-1222-47E3-BDCF-D15F1AE60E47}" xr6:coauthVersionLast="47" xr6:coauthVersionMax="47" xr10:uidLastSave="{00000000-0000-0000-0000-000000000000}"/>
  <bookViews>
    <workbookView xWindow="-120" yWindow="-120" windowWidth="29040" windowHeight="15840" xr2:uid="{21C01E48-6F23-4E61-A172-31F83E6CBC36}"/>
  </bookViews>
  <sheets>
    <sheet name="Menu" sheetId="1" r:id="rId1"/>
    <sheet name="Dados Diarios" sheetId="4" r:id="rId2"/>
    <sheet name="Mes-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4" l="1"/>
  <c r="C21" i="3" l="1"/>
  <c r="D9" i="4" l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K9" i="4"/>
  <c r="I9" i="4" s="1"/>
  <c r="N9" i="4" l="1"/>
  <c r="Q9" i="4"/>
  <c r="O9" i="4"/>
  <c r="P9" i="4" s="1"/>
  <c r="C92" i="4" l="1"/>
  <c r="C96" i="4"/>
  <c r="C100" i="4"/>
  <c r="C104" i="4"/>
  <c r="C108" i="4"/>
  <c r="C112" i="4"/>
  <c r="C116" i="4"/>
  <c r="C93" i="4"/>
  <c r="C97" i="4"/>
  <c r="C101" i="4"/>
  <c r="C105" i="4"/>
  <c r="C113" i="4"/>
  <c r="C102" i="4"/>
  <c r="C91" i="4"/>
  <c r="C111" i="4"/>
  <c r="C89" i="4"/>
  <c r="C109" i="4"/>
  <c r="C117" i="4"/>
  <c r="C110" i="4"/>
  <c r="C114" i="4"/>
  <c r="C95" i="4"/>
  <c r="C107" i="4"/>
  <c r="C115" i="4"/>
  <c r="C90" i="4"/>
  <c r="C94" i="4"/>
  <c r="C98" i="4"/>
  <c r="C106" i="4"/>
  <c r="C118" i="4"/>
  <c r="C99" i="4"/>
  <c r="C103" i="4"/>
  <c r="C8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Lucas</author>
  </authors>
  <commentList>
    <comment ref="C8" authorId="0" shapeId="0" xr:uid="{84603A3E-7092-4EF0-81F6-5797F2C83FAD}">
      <text>
        <r>
          <rPr>
            <b/>
            <sz val="9"/>
            <color indexed="81"/>
            <rFont val="Segoe UI"/>
            <charset val="1"/>
          </rPr>
          <t>Coluna Editavel</t>
        </r>
      </text>
    </comment>
    <comment ref="E8" authorId="0" shapeId="0" xr:uid="{81ECE3C1-7E43-4400-A868-40B1CCD6A3D4}">
      <text>
        <r>
          <rPr>
            <b/>
            <sz val="9"/>
            <color indexed="81"/>
            <rFont val="Segoe UI"/>
            <charset val="1"/>
          </rPr>
          <t>Coluna Editavel</t>
        </r>
      </text>
    </comment>
    <comment ref="G9" authorId="0" shapeId="0" xr:uid="{C1AED66B-EA50-471B-9C89-E492025FBBA4}">
      <text>
        <r>
          <rPr>
            <b/>
            <sz val="9"/>
            <color indexed="81"/>
            <rFont val="Segoe UI"/>
            <charset val="1"/>
          </rPr>
          <t>Editavel</t>
        </r>
      </text>
    </comment>
    <comment ref="R9" authorId="0" shapeId="0" xr:uid="{F40E4361-75B6-4689-8677-6739C469BC50}">
      <text>
        <r>
          <rPr>
            <b/>
            <sz val="9"/>
            <color indexed="81"/>
            <rFont val="Segoe UI"/>
            <charset val="1"/>
          </rPr>
          <t>Editavel</t>
        </r>
      </text>
    </comment>
    <comment ref="S9" authorId="0" shapeId="0" xr:uid="{D26BAC8C-E3B3-41CA-9DAD-312E0F6755EE}">
      <text>
        <r>
          <rPr>
            <b/>
            <sz val="9"/>
            <color indexed="81"/>
            <rFont val="Segoe UI"/>
            <charset val="1"/>
          </rPr>
          <t>Editavel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Lucas</author>
  </authors>
  <commentList>
    <comment ref="C9" authorId="0" shapeId="0" xr:uid="{37C1E616-4094-4757-8CA9-3D30DA6F7C70}">
      <text>
        <r>
          <rPr>
            <b/>
            <sz val="9"/>
            <color indexed="81"/>
            <rFont val="Segoe UI"/>
            <family val="2"/>
          </rPr>
          <t>Editavel</t>
        </r>
      </text>
    </comment>
  </commentList>
</comments>
</file>

<file path=xl/sharedStrings.xml><?xml version="1.0" encoding="utf-8"?>
<sst xmlns="http://schemas.openxmlformats.org/spreadsheetml/2006/main" count="36" uniqueCount="32">
  <si>
    <t>Dia</t>
  </si>
  <si>
    <t>Profit/Loss</t>
  </si>
  <si>
    <t>Observação</t>
  </si>
  <si>
    <t>Banca</t>
  </si>
  <si>
    <t>Meta Diária</t>
  </si>
  <si>
    <t>Banca Inicial</t>
  </si>
  <si>
    <t>Banca Atual</t>
  </si>
  <si>
    <t>Valorização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</si>
  <si>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</si>
  <si>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</si>
  <si>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</si>
  <si>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</si>
  <si>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</si>
  <si>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</si>
  <si>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</si>
  <si>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</si>
  <si>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</si>
  <si>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</si>
  <si>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</si>
  <si>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</si>
  <si>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</si>
  <si>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Lucro</t>
  </si>
  <si>
    <t>Total</t>
  </si>
  <si>
    <t>StopLoss</t>
  </si>
  <si>
    <t>Stake</t>
  </si>
  <si>
    <t>Dolar</t>
  </si>
  <si>
    <t>Atingiu</t>
  </si>
  <si>
    <t>Não Atingiu</t>
  </si>
  <si>
    <t>Prejuizo</t>
  </si>
  <si>
    <t>Objetivo</t>
  </si>
  <si>
    <t>PLANILHA OFICIAL GOOD VIBES INFORMÁTICA</t>
  </si>
  <si>
    <t>Siga sempre seu gerenciamento!!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</si>
</sst>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* #,##0.00_-;\-&quot;R$&quot;* #,##0.00_-;_-&quot;R$&quot;* &quot;-&quot;??_-;_-@_-"/>
    <numFmt numFmtId="165" formatCode="_-[$$-409]* #,##0.00_ ;_-[$$-409]* \-#,##0.00\ ;_-[$$-409]* &quot;-&quot;??_ ;_-@_ "/>
    <numFmt numFmtId="166" formatCode="_-[$R$-416]\ * #,##0.00_-;\-[$R$-416]\ * #,##0.00_-;_-[$R$-416]\ * &quot;-&quot;??_-;_-@_-"/>
    <numFmt numFmtId="167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Segoe UI"/>
      <charset val="1"/>
    </font>
    <font>
      <b/>
      <sz val="9"/>
      <color indexed="81"/>
      <name val="Segoe UI"/>
      <family val="2"/>
    </font>
    <font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dashDot">
        <color indexed="64"/>
      </bottom>
      <diagonal/>
    </border>
    <border>
      <left/>
      <right/>
      <top style="medium">
        <color indexed="64"/>
      </top>
      <bottom style="dash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dash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</borders>
  <cellStyleXfs count="6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7" borderId="15" applyNumberFormat="0" applyAlignment="0" applyProtection="0"/>
    <xf numFmtId="0" fontId="7" fillId="8" borderId="16" applyNumberFormat="0" applyAlignment="0" applyProtection="0"/>
    <xf numFmtId="0" fontId="8" fillId="9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5" borderId="12" xfId="0" applyFont="1" applyFill="1" applyBorder="1"/>
    <xf numFmtId="0" fontId="2" fillId="5" borderId="13" xfId="0" applyFont="1" applyFill="1" applyBorder="1"/>
    <xf numFmtId="165" fontId="0" fillId="0" borderId="11" xfId="0" applyNumberFormat="1" applyBorder="1" applyProtection="1">
      <protection locked="0"/>
    </xf>
    <xf numFmtId="165" fontId="0" fillId="0" borderId="0" xfId="0" applyNumberFormat="1"/>
    <xf numFmtId="0" fontId="0" fillId="4" borderId="1" xfId="0" applyFill="1" applyBorder="1"/>
    <xf numFmtId="0" fontId="0" fillId="4" borderId="3" xfId="0" applyFill="1" applyBorder="1"/>
    <xf numFmtId="0" fontId="2" fillId="6" borderId="7" xfId="0" applyFont="1" applyFill="1" applyBorder="1"/>
    <xf numFmtId="0" fontId="2" fillId="6" borderId="14" xfId="0" applyFont="1" applyFill="1" applyBorder="1"/>
    <xf numFmtId="0" fontId="3" fillId="6" borderId="4" xfId="0" applyFont="1" applyFill="1" applyBorder="1" applyAlignment="1">
      <alignment horizontal="center"/>
    </xf>
    <xf numFmtId="165" fontId="1" fillId="2" borderId="11" xfId="1" applyNumberFormat="1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165" fontId="3" fillId="3" borderId="5" xfId="0" applyNumberFormat="1" applyFont="1" applyFill="1" applyBorder="1" applyAlignment="1"/>
    <xf numFmtId="165" fontId="3" fillId="3" borderId="5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5" fontId="3" fillId="3" borderId="5" xfId="2" applyNumberFormat="1" applyFont="1" applyFill="1" applyBorder="1" applyAlignment="1"/>
    <xf numFmtId="10" fontId="3" fillId="3" borderId="5" xfId="2" applyNumberFormat="1" applyFont="1" applyFill="1" applyBorder="1" applyAlignment="1"/>
    <xf numFmtId="166" fontId="3" fillId="3" borderId="5" xfId="2" applyNumberFormat="1" applyFont="1" applyFill="1" applyBorder="1" applyAlignment="1"/>
    <xf numFmtId="0" fontId="0" fillId="0" borderId="0" xfId="0" applyBorder="1"/>
    <xf numFmtId="165" fontId="0" fillId="0" borderId="17" xfId="0" applyNumberFormat="1" applyBorder="1" applyProtection="1">
      <protection locked="0"/>
    </xf>
    <xf numFmtId="165" fontId="1" fillId="2" borderId="17" xfId="1" applyNumberFormat="1" applyFont="1" applyFill="1" applyBorder="1"/>
    <xf numFmtId="0" fontId="2" fillId="5" borderId="18" xfId="0" applyFont="1" applyFill="1" applyBorder="1"/>
    <xf numFmtId="165" fontId="0" fillId="0" borderId="19" xfId="0" applyNumberFormat="1" applyBorder="1" applyProtection="1">
      <protection locked="0"/>
    </xf>
    <xf numFmtId="165" fontId="7" fillId="8" borderId="16" xfId="4" applyNumberFormat="1" applyProtection="1">
      <protection locked="0"/>
    </xf>
    <xf numFmtId="165" fontId="8" fillId="9" borderId="6" xfId="5" applyNumberFormat="1" applyBorder="1"/>
    <xf numFmtId="0" fontId="6" fillId="7" borderId="15" xfId="3" applyProtection="1">
      <protection locked="0"/>
    </xf>
    <xf numFmtId="165" fontId="3" fillId="3" borderId="5" xfId="1" applyNumberFormat="1" applyFont="1" applyFill="1" applyBorder="1" applyAlignment="1" applyProtection="1">
      <alignment horizontal="center" vertical="center"/>
      <protection locked="0"/>
    </xf>
    <xf numFmtId="167" fontId="3" fillId="3" borderId="6" xfId="2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center" vertical="center"/>
    </xf>
    <xf numFmtId="165" fontId="3" fillId="3" borderId="5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165" fontId="3" fillId="3" borderId="4" xfId="1" applyNumberFormat="1" applyFont="1" applyFill="1" applyBorder="1" applyAlignment="1" applyProtection="1">
      <alignment horizontal="center"/>
      <protection locked="0"/>
    </xf>
    <xf numFmtId="165" fontId="3" fillId="3" borderId="5" xfId="1" applyNumberFormat="1" applyFont="1" applyFill="1" applyBorder="1" applyAlignment="1" applyProtection="1">
      <alignment horizontal="center"/>
      <protection locked="0"/>
    </xf>
    <xf numFmtId="165" fontId="3" fillId="3" borderId="5" xfId="0" applyNumberFormat="1" applyFont="1" applyFill="1" applyBorder="1" applyAlignment="1" applyProtection="1">
      <alignment horizontal="center"/>
    </xf>
    <xf numFmtId="0" fontId="11" fillId="0" borderId="0" xfId="0" applyFont="1"/>
    <xf numFmtId="0" fontId="12" fillId="10" borderId="0" xfId="0" applyFont="1" applyFill="1"/>
    <xf numFmtId="0" fontId="0" fillId="10" borderId="0" xfId="0" applyFill="1"/>
  </cellXfs>
  <cellStyles count="6">
    <cellStyle name="Célula de Verificação" xfId="3" builtinId="23"/>
    <cellStyle name="Ênfase1" xfId="5" builtinId="29"/>
    <cellStyle name="Moeda" xfId="1" builtinId="4"/>
    <cellStyle name="Normal" xfId="0" builtinId="0"/>
    <cellStyle name="Porcentagem" xfId="2" builtinId="5"/>
    <cellStyle name="Saída" xfId="4" builtinId="21"/>
  </cellStyles>
  <dxfs count="11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b/>
        <i/>
      </font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/>
      </font>
      <fill>
        <patternFill patternType="solid">
          <fgColor auto="1"/>
          <bgColor theme="5" tint="0.59996337778862885"/>
        </patternFill>
      </fill>
    </dxf>
    <dxf>
      <font>
        <b/>
        <i/>
      </font>
      <fill>
        <patternFill>
          <bgColor theme="9" tint="0.39994506668294322"/>
        </patternFill>
      </fill>
    </dxf>
    <dxf>
      <font>
        <b/>
        <i/>
      </font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86588566673073E-2"/>
          <c:y val="3.5156535433070867E-2"/>
          <c:w val="0.91062723257153833"/>
          <c:h val="0.83947380577427821"/>
        </c:manualLayout>
      </c:layout>
      <c:lineChart>
        <c:grouping val="standard"/>
        <c:varyColors val="0"/>
        <c:ser>
          <c:idx val="2"/>
          <c:order val="0"/>
          <c:tx>
            <c:strRef>
              <c:f>'Dados Diarios'!$I$8:$J$8</c:f>
              <c:strCache>
                <c:ptCount val="1"/>
                <c:pt idx="0">
                  <c:v>Meta Diária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'Dados Diarios'!$C$88:$C$118</c:f>
              <c:numCache>
                <c:formatCode>_-[$$-409]* #,##0.00_ ;_-[$$-409]* \-#,##0.00\ ;_-[$$-409]* "-"??_ ;_-@_ </c:formatCode>
                <c:ptCount val="31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4390-41E5-9BD0-2EF0CBD10051}"/>
            </c:ext>
          </c:extLst>
        </c:ser>
        <c:ser>
          <c:idx val="1"/>
          <c:order val="1"/>
          <c:tx>
            <c:strRef>
              <c:f>'Dados Diarios'!$C$8</c:f>
              <c:strCache>
                <c:ptCount val="1"/>
                <c:pt idx="0">
                  <c:v>Profit/Loss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'Dados Diarios'!$C$9:$C$39</c:f>
              <c:numCache>
                <c:formatCode>_-[$$-409]* #,##0.00_ ;_-[$$-409]* \-#,##0.00\ ;_-[$$-409]* "-"??_ ;_-@_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0-41E5-9BD0-2EF0CBD10051}"/>
            </c:ext>
          </c:extLst>
        </c:ser>
        <c:ser>
          <c:idx val="0"/>
          <c:order val="2"/>
          <c:tx>
            <c:strRef>
              <c:f>'Dados Diarios'!$K$8:$L$8</c:f>
              <c:strCache>
                <c:ptCount val="1"/>
                <c:pt idx="0">
                  <c:v>Banca Atual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'Dados Diarios'!$D$9:$D$39</c:f>
              <c:numCache>
                <c:formatCode>_-[$$-409]* #,##0.00_ ;_-[$$-409]* \-#,##0.00\ ;_-[$$-409]* "-"??_ ;_-@_ </c:formatCode>
                <c:ptCount val="3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390-41E5-9BD0-2EF0CBD10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309608"/>
        <c:axId val="390308296"/>
      </c:lineChart>
      <c:catAx>
        <c:axId val="39030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308296"/>
        <c:crosses val="autoZero"/>
        <c:auto val="1"/>
        <c:lblAlgn val="ctr"/>
        <c:lblOffset val="100"/>
        <c:noMultiLvlLbl val="0"/>
      </c:catAx>
      <c:valAx>
        <c:axId val="39030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30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12700">
          <a:solidFill>
            <a:schemeClr val="accent6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'Mes-Mes'!$C$8</c:f>
              <c:strCache>
                <c:ptCount val="1"/>
                <c:pt idx="0">
                  <c:v>Profit/Loss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9182963928726659E-2"/>
                  <c:y val="-8.0919528511969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504-4ADD-93AF-2F76E44E6C2B}"/>
                </c:ext>
              </c:extLst>
            </c:dLbl>
            <c:dLbl>
              <c:idx val="1"/>
              <c:layout>
                <c:manualLayout>
                  <c:x val="-3.9463841465709908E-2"/>
                  <c:y val="8.82758492857852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36000" rIns="38100" bIns="19050" anchor="t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4-9504-4ADD-93AF-2F76E44E6C2B}"/>
                </c:ext>
              </c:extLst>
            </c:dLbl>
            <c:dLbl>
              <c:idx val="2"/>
              <c:layout>
                <c:manualLayout>
                  <c:x val="-4.0921338548457226E-2"/>
                  <c:y val="-3.6781603869077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504-4ADD-93AF-2F76E44E6C2B}"/>
                </c:ext>
              </c:extLst>
            </c:dLbl>
            <c:dLbl>
              <c:idx val="3"/>
              <c:layout>
                <c:manualLayout>
                  <c:x val="-3.7614046614446991E-2"/>
                  <c:y val="5.14942454167080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504-4ADD-93AF-2F76E44E6C2B}"/>
                </c:ext>
              </c:extLst>
            </c:dLbl>
            <c:dLbl>
              <c:idx val="4"/>
              <c:layout>
                <c:manualLayout>
                  <c:x val="-3.9182963928726638E-2"/>
                  <c:y val="-8.0919528511969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504-4ADD-93AF-2F76E44E6C2B}"/>
                </c:ext>
              </c:extLst>
            </c:dLbl>
            <c:dLbl>
              <c:idx val="5"/>
              <c:layout>
                <c:manualLayout>
                  <c:x val="-3.9182963928726701E-2"/>
                  <c:y val="8.4597688898877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504-4ADD-93AF-2F76E44E6C2B}"/>
                </c:ext>
              </c:extLst>
            </c:dLbl>
            <c:dLbl>
              <c:idx val="6"/>
              <c:layout>
                <c:manualLayout>
                  <c:x val="-3.9839166127702157E-2"/>
                  <c:y val="-5.14942454167080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504-4ADD-93AF-2F76E44E6C2B}"/>
                </c:ext>
              </c:extLst>
            </c:dLbl>
            <c:dLbl>
              <c:idx val="7"/>
              <c:layout>
                <c:manualLayout>
                  <c:x val="-3.7614046614446991E-2"/>
                  <c:y val="5.5172405803615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504-4ADD-93AF-2F76E44E6C2B}"/>
                </c:ext>
              </c:extLst>
            </c:dLbl>
            <c:dLbl>
              <c:idx val="8"/>
              <c:layout>
                <c:manualLayout>
                  <c:x val="-4.3146458061712301E-2"/>
                  <c:y val="-5.14942454167080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504-4ADD-93AF-2F76E44E6C2B}"/>
                </c:ext>
              </c:extLst>
            </c:dLbl>
            <c:dLbl>
              <c:idx val="9"/>
              <c:layout>
                <c:manualLayout>
                  <c:x val="-3.5219469795741108E-2"/>
                  <c:y val="7.35632077381543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504-4ADD-93AF-2F76E44E6C2B}"/>
                </c:ext>
              </c:extLst>
            </c:dLbl>
            <c:dLbl>
              <c:idx val="10"/>
              <c:layout>
                <c:manualLayout>
                  <c:x val="-3.7444589308996086E-2"/>
                  <c:y val="-7.724136812506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504-4ADD-93AF-2F76E44E6C2B}"/>
                </c:ext>
              </c:extLst>
            </c:dLbl>
            <c:dLbl>
              <c:idx val="11"/>
              <c:layout>
                <c:manualLayout>
                  <c:x val="-2.772461134665859E-2"/>
                  <c:y val="7.35632077381543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504-4ADD-93AF-2F76E44E6C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'Mes-Mes'!$B$9:$B$20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'Mes-Mes'!$C$9:$C$20</c:f>
              <c:numCache>
                <c:formatCode>_-[$$-409]* #,##0.00_ ;_-[$$-409]* \-#,##0.00\ ;_-[$$-409]* "-"??_ ;_-@_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4-4ADD-93AF-2F76E44E6C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4201336"/>
        <c:axId val="404189200"/>
      </c:lineChart>
      <c:catAx>
        <c:axId val="4042013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189200"/>
        <c:crosses val="max"/>
        <c:auto val="1"/>
        <c:lblAlgn val="ctr"/>
        <c:lblOffset val="100"/>
        <c:noMultiLvlLbl val="0"/>
      </c:catAx>
      <c:valAx>
        <c:axId val="404189200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20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Mes-Mes'!A1"/><Relationship Id="rId2" Type="http://schemas.openxmlformats.org/officeDocument/2006/relationships/hyperlink" Target="#'Dados Diarios'!A1"/><Relationship Id="rId1" Type="http://schemas.openxmlformats.org/officeDocument/2006/relationships/image" Target="../media/image1.png"/><Relationship Id="rId4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69273</xdr:colOff>
      <xdr:row>0</xdr:row>
      <xdr:rowOff>30307</xdr:rowOff>
    </xdr:from>
    <xdr:to>
      <xdr:col>24</xdr:col>
      <xdr:colOff>221673</xdr:colOff>
      <xdr:row>90</xdr:row>
      <xdr:rowOff>50199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055A866-C3CA-45BD-B3AA-C471A52A4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73" y="30307"/>
          <a:ext cx="14699673" cy="17961528"/>
        </a:xfrm>
        <a:prstGeom prst="rect">
          <a:avLst/>
        </a:prstGeom>
      </xdr:spPr>
    </xdr:pic>
    <xdr:clientData/>
  </xdr:twoCellAnchor>
  <xdr:twoCellAnchor>
    <xdr:from>
      <xdr:col>1</xdr:col>
      <xdr:colOff>495300</xdr:colOff>
      <xdr:row>7</xdr:row>
      <xdr:rowOff>9525</xdr:rowOff>
    </xdr:from>
    <xdr:to>
      <xdr:col>5</xdr:col>
      <xdr:colOff>514350</xdr:colOff>
      <xdr:row>9</xdr:row>
      <xdr:rowOff>76200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8FDC46-2AB1-4E2B-A664-0AFB9820004D}"/>
            </a:ext>
          </a:extLst>
        </xdr:cNvPr>
        <xdr:cNvSpPr/>
      </xdr:nvSpPr>
      <xdr:spPr>
        <a:xfrm>
          <a:off x="1104900" y="1343025"/>
          <a:ext cx="2457450" cy="447675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Dados Diários</a:t>
          </a:r>
          <a:endParaRPr lang="pt-BR" sz="1100"/>
        </a:p>
      </xdr:txBody>
    </xdr:sp>
    <xdr:clientData/>
  </xdr:twoCellAnchor>
  <xdr:twoCellAnchor>
    <xdr:from>
      <xdr:col>1</xdr:col>
      <xdr:colOff>485775</xdr:colOff>
      <xdr:row>10</xdr:row>
      <xdr:rowOff>9525</xdr:rowOff>
    </xdr:from>
    <xdr:to>
      <xdr:col>5</xdr:col>
      <xdr:colOff>523875</xdr:colOff>
      <xdr:row>12</xdr:row>
      <xdr:rowOff>76200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C44DE6A-C4DA-49FB-AB07-9EF42CBC7140}"/>
            </a:ext>
          </a:extLst>
        </xdr:cNvPr>
        <xdr:cNvSpPr/>
      </xdr:nvSpPr>
      <xdr:spPr>
        <a:xfrm>
          <a:off x="1095375" y="1914525"/>
          <a:ext cx="2476500" cy="447675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Comparativo Mês-Mês</a:t>
          </a:r>
          <a:endParaRPr lang="pt-BR" sz="1100"/>
        </a:p>
      </xdr:txBody>
    </xdr:sp>
    <xdr:clientData/>
  </xdr:twoCellAnchor>
  <xdr:twoCellAnchor>
    <xdr:from>
      <xdr:col>1</xdr:col>
      <xdr:colOff>19051</xdr:colOff>
      <xdr:row>1</xdr:row>
      <xdr:rowOff>104775</xdr:rowOff>
    </xdr:from>
    <xdr:to>
      <xdr:col>6</xdr:col>
      <xdr:colOff>323851</xdr:colOff>
      <xdr:row>6</xdr:row>
      <xdr:rowOff>19050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381DCAC2-7A55-4B60-870D-6D217F70C38E}"/>
            </a:ext>
          </a:extLst>
        </xdr:cNvPr>
        <xdr:cNvSpPr/>
      </xdr:nvSpPr>
      <xdr:spPr>
        <a:xfrm>
          <a:off x="628651" y="295275"/>
          <a:ext cx="3352800" cy="866775"/>
        </a:xfrm>
        <a:prstGeom prst="round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MENU</a:t>
          </a:r>
          <a:endParaRPr lang="pt-BR" sz="1100"/>
        </a:p>
      </xdr:txBody>
    </xdr:sp>
    <xdr:clientData/>
  </xdr:twoCellAnchor>
  <xdr:twoCellAnchor editAs="oneCell">
    <xdr:from>
      <xdr:col>38</xdr:col>
      <xdr:colOff>86591</xdr:colOff>
      <xdr:row>2</xdr:row>
      <xdr:rowOff>155863</xdr:rowOff>
    </xdr:from>
    <xdr:to>
      <xdr:col>39</xdr:col>
      <xdr:colOff>554183</xdr:colOff>
      <xdr:row>6</xdr:row>
      <xdr:rowOff>69273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336E9BF-ED84-481D-A20E-BF9BFDC53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19773" y="935181"/>
          <a:ext cx="1073728" cy="10737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0</xdr:rowOff>
    </xdr:from>
    <xdr:to>
      <xdr:col>14</xdr:col>
      <xdr:colOff>419100</xdr:colOff>
      <xdr:row>5</xdr:row>
      <xdr:rowOff>19050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E0BFD792-BA6D-497C-8C76-FC1F34AF9D8B}"/>
            </a:ext>
          </a:extLst>
        </xdr:cNvPr>
        <xdr:cNvSpPr/>
      </xdr:nvSpPr>
      <xdr:spPr>
        <a:xfrm>
          <a:off x="2847975" y="190500"/>
          <a:ext cx="5495925" cy="78105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403411</xdr:colOff>
      <xdr:row>0</xdr:row>
      <xdr:rowOff>100292</xdr:rowOff>
    </xdr:from>
    <xdr:ext cx="7788089" cy="937629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DC08E8E-C213-4391-A912-AECAF2003397}"/>
            </a:ext>
          </a:extLst>
        </xdr:cNvPr>
        <xdr:cNvSpPr/>
      </xdr:nvSpPr>
      <xdr:spPr>
        <a:xfrm>
          <a:off x="1961029" y="100292"/>
          <a:ext cx="7788089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Dados Diários</a:t>
          </a:r>
        </a:p>
      </xdr:txBody>
    </xdr:sp>
    <xdr:clientData/>
  </xdr:oneCellAnchor>
  <xdr:twoCellAnchor>
    <xdr:from>
      <xdr:col>5</xdr:col>
      <xdr:colOff>590550</xdr:colOff>
      <xdr:row>9</xdr:row>
      <xdr:rowOff>161925</xdr:rowOff>
    </xdr:from>
    <xdr:to>
      <xdr:col>20</xdr:col>
      <xdr:colOff>476250</xdr:colOff>
      <xdr:row>34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5523788-5B62-4DB7-8CA4-01BC63D25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456079</xdr:colOff>
      <xdr:row>1</xdr:row>
      <xdr:rowOff>84044</xdr:rowOff>
    </xdr:from>
    <xdr:to>
      <xdr:col>17</xdr:col>
      <xdr:colOff>994522</xdr:colOff>
      <xdr:row>4</xdr:row>
      <xdr:rowOff>26894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B9EC96E-50B9-4359-A4EB-2E613419F9AE}"/>
            </a:ext>
          </a:extLst>
        </xdr:cNvPr>
        <xdr:cNvSpPr/>
      </xdr:nvSpPr>
      <xdr:spPr>
        <a:xfrm>
          <a:off x="10675844" y="274544"/>
          <a:ext cx="2387413" cy="514350"/>
        </a:xfrm>
        <a:prstGeom prst="round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MENU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19050</xdr:rowOff>
    </xdr:from>
    <xdr:to>
      <xdr:col>13</xdr:col>
      <xdr:colOff>514350</xdr:colOff>
      <xdr:row>5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614166E9-2380-49FE-9134-AA3697C36D5B}"/>
            </a:ext>
          </a:extLst>
        </xdr:cNvPr>
        <xdr:cNvSpPr/>
      </xdr:nvSpPr>
      <xdr:spPr>
        <a:xfrm>
          <a:off x="2009775" y="209550"/>
          <a:ext cx="6429375" cy="78105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/>
        </a:p>
      </xdr:txBody>
    </xdr:sp>
    <xdr:clientData/>
  </xdr:twoCellAnchor>
  <xdr:twoCellAnchor>
    <xdr:from>
      <xdr:col>15</xdr:col>
      <xdr:colOff>495300</xdr:colOff>
      <xdr:row>1</xdr:row>
      <xdr:rowOff>114300</xdr:rowOff>
    </xdr:from>
    <xdr:to>
      <xdr:col>18</xdr:col>
      <xdr:colOff>428625</xdr:colOff>
      <xdr:row>4</xdr:row>
      <xdr:rowOff>57150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C4C6A8-A9B4-4002-BBA8-BC4D0F06218D}"/>
            </a:ext>
          </a:extLst>
        </xdr:cNvPr>
        <xdr:cNvSpPr/>
      </xdr:nvSpPr>
      <xdr:spPr>
        <a:xfrm>
          <a:off x="9639300" y="304800"/>
          <a:ext cx="1762125" cy="514350"/>
        </a:xfrm>
        <a:prstGeom prst="round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MENU</a:t>
          </a:r>
          <a:endParaRPr lang="pt-BR" sz="1100"/>
        </a:p>
      </xdr:txBody>
    </xdr:sp>
    <xdr:clientData/>
  </xdr:twoCellAnchor>
  <xdr:oneCellAnchor>
    <xdr:from>
      <xdr:col>3</xdr:col>
      <xdr:colOff>190500</xdr:colOff>
      <xdr:row>0</xdr:row>
      <xdr:rowOff>114300</xdr:rowOff>
    </xdr:from>
    <xdr:ext cx="6410324" cy="937629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DC35BC80-CBC8-4AD2-9B95-06D86CA8222E}"/>
            </a:ext>
          </a:extLst>
        </xdr:cNvPr>
        <xdr:cNvSpPr/>
      </xdr:nvSpPr>
      <xdr:spPr>
        <a:xfrm>
          <a:off x="2095500" y="114300"/>
          <a:ext cx="6410324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5400" b="0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Mês à Mês</a:t>
          </a:r>
        </a:p>
      </xdr:txBody>
    </xdr:sp>
    <xdr:clientData/>
  </xdr:oneCellAnchor>
  <xdr:twoCellAnchor>
    <xdr:from>
      <xdr:col>4</xdr:col>
      <xdr:colOff>9524</xdr:colOff>
      <xdr:row>7</xdr:row>
      <xdr:rowOff>23811</xdr:rowOff>
    </xdr:from>
    <xdr:to>
      <xdr:col>15</xdr:col>
      <xdr:colOff>609599</xdr:colOff>
      <xdr:row>25</xdr:row>
      <xdr:rowOff>28574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62CC0F-388A-4BD0-902D-B50EEA9D1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D9E7-1419-4BA7-8D39-F3DD6C5F2CA3}">
  <sheetPr>
    <tabColor theme="4" tint="-0.499984740745262"/>
  </sheetPr>
  <dimension ref="Z2:AN5"/>
  <sheetViews>
    <sheetView showGridLines="0" showRowColHeaders="0" tabSelected="1" zoomScale="55" zoomScaleNormal="55" workbookViewId="0">
      <selection activeCell="AV30" sqref="AV30"/>
    </sheetView>
  </sheetViews>
  <sheetFormatPr defaultRowHeight="15" x14ac:dyDescent="0.25"/>
  <sheetData>
    <row r="2" spans="26:40" ht="46.5" x14ac:dyDescent="0.7">
      <c r="Z2" s="42" t="s">
        <v>30</v>
      </c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</row>
    <row r="5" spans="26:40" ht="46.5" x14ac:dyDescent="0.7">
      <c r="AB5" s="41" t="s">
        <v>31</v>
      </c>
      <c r="AC5" s="41"/>
    </row>
  </sheetData>
  <sheetProtection selectLockedCells="1" selectUnlockedCell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8BFC-8D12-4BA9-A6A3-F78DC116C654}">
  <sheetPr>
    <tabColor rgb="FFFFC000"/>
  </sheetPr>
  <dimension ref="B4:AJ118"/>
  <sheetViews>
    <sheetView showGridLines="0" showRowColHeaders="0" zoomScale="85" zoomScaleNormal="85" workbookViewId="0">
      <selection activeCell="W21" sqref="W21"/>
    </sheetView>
  </sheetViews>
  <sheetFormatPr defaultRowHeight="15" x14ac:dyDescent="0.25"/>
  <cols>
    <col min="1" max="1" width="6" customWidth="1"/>
    <col min="2" max="2" width="4.5703125" customWidth="1"/>
    <col min="3" max="3" width="12.7109375" customWidth="1"/>
    <col min="4" max="4" width="12.140625" customWidth="1"/>
    <col min="5" max="5" width="20.140625" customWidth="1"/>
    <col min="14" max="14" width="12.140625" customWidth="1"/>
    <col min="15" max="15" width="12.85546875" customWidth="1"/>
    <col min="16" max="16" width="11.140625" customWidth="1"/>
    <col min="17" max="17" width="13.85546875" customWidth="1"/>
    <col min="18" max="18" width="15.140625" customWidth="1"/>
    <col min="19" max="19" width="9.7109375" bestFit="1" customWidth="1"/>
  </cols>
  <sheetData>
    <row r="4" spans="2:36" x14ac:dyDescent="0.25">
      <c r="AJ4" t="s">
        <v>26</v>
      </c>
    </row>
    <row r="5" spans="2:36" x14ac:dyDescent="0.25">
      <c r="AJ5" t="s">
        <v>27</v>
      </c>
    </row>
    <row r="6" spans="2:36" x14ac:dyDescent="0.25">
      <c r="AJ6" t="s">
        <v>28</v>
      </c>
    </row>
    <row r="7" spans="2:36" ht="15.75" thickBot="1" x14ac:dyDescent="0.3"/>
    <row r="8" spans="2:36" ht="16.5" thickBot="1" x14ac:dyDescent="0.3">
      <c r="B8" s="2" t="s">
        <v>0</v>
      </c>
      <c r="C8" s="3" t="s">
        <v>1</v>
      </c>
      <c r="D8" s="3" t="s">
        <v>3</v>
      </c>
      <c r="E8" s="4" t="s">
        <v>2</v>
      </c>
      <c r="G8" s="36" t="s">
        <v>5</v>
      </c>
      <c r="H8" s="34"/>
      <c r="I8" s="37" t="s">
        <v>4</v>
      </c>
      <c r="J8" s="37"/>
      <c r="K8" s="34" t="s">
        <v>6</v>
      </c>
      <c r="L8" s="34"/>
      <c r="M8" s="15" t="s">
        <v>24</v>
      </c>
      <c r="N8" s="16" t="s">
        <v>23</v>
      </c>
      <c r="O8" s="34" t="s">
        <v>21</v>
      </c>
      <c r="P8" s="34"/>
      <c r="Q8" s="16" t="s">
        <v>7</v>
      </c>
      <c r="R8" s="20" t="s">
        <v>25</v>
      </c>
      <c r="S8" s="19" t="s">
        <v>29</v>
      </c>
    </row>
    <row r="9" spans="2:36" ht="17.25" thickTop="1" thickBot="1" x14ac:dyDescent="0.3">
      <c r="B9" s="27">
        <v>1</v>
      </c>
      <c r="C9" s="7">
        <v>0</v>
      </c>
      <c r="D9" s="14">
        <f>G9+C9</f>
        <v>150</v>
      </c>
      <c r="E9" s="31" t="s">
        <v>26</v>
      </c>
      <c r="G9" s="38">
        <v>150</v>
      </c>
      <c r="H9" s="39"/>
      <c r="I9" s="40">
        <f>S9*K9</f>
        <v>4.5</v>
      </c>
      <c r="J9" s="40"/>
      <c r="K9" s="35">
        <f>SUM(G9+SUM(C9:C39))</f>
        <v>150</v>
      </c>
      <c r="L9" s="35"/>
      <c r="M9" s="18">
        <f>IF((G9*0.01)&lt;=0.35,0.35,(G9*0.01))</f>
        <v>1.5</v>
      </c>
      <c r="N9" s="17">
        <f>0.15*K9</f>
        <v>22.5</v>
      </c>
      <c r="O9" s="21">
        <f>K9-G9</f>
        <v>0</v>
      </c>
      <c r="P9" s="23">
        <f>O9*R9</f>
        <v>0</v>
      </c>
      <c r="Q9" s="22">
        <f>(($K$9-$G$9)/$G$9)</f>
        <v>0</v>
      </c>
      <c r="R9" s="32">
        <v>4.18</v>
      </c>
      <c r="S9" s="33">
        <v>0.03</v>
      </c>
    </row>
    <row r="10" spans="2:36" ht="15" customHeight="1" thickTop="1" thickBot="1" x14ac:dyDescent="0.3">
      <c r="B10" s="5">
        <v>2</v>
      </c>
      <c r="C10" s="28">
        <v>0</v>
      </c>
      <c r="D10" s="14">
        <f>D9+C10</f>
        <v>150</v>
      </c>
      <c r="E10" s="31" t="s">
        <v>27</v>
      </c>
      <c r="G10" s="1"/>
    </row>
    <row r="11" spans="2:36" ht="15" customHeight="1" thickTop="1" thickBot="1" x14ac:dyDescent="0.3">
      <c r="B11" s="5">
        <v>3</v>
      </c>
      <c r="C11" s="7">
        <v>0</v>
      </c>
      <c r="D11" s="14">
        <f>D10+C11</f>
        <v>150</v>
      </c>
      <c r="E11" s="31" t="s">
        <v>28</v>
      </c>
    </row>
    <row r="12" spans="2:36" ht="15" customHeight="1" thickTop="1" thickBot="1" x14ac:dyDescent="0.3">
      <c r="B12" s="5">
        <v>4</v>
      </c>
      <c r="C12" s="28">
        <v>0</v>
      </c>
      <c r="D12" s="14">
        <f>D11+C12</f>
        <v>150</v>
      </c>
      <c r="E12" s="31"/>
    </row>
    <row r="13" spans="2:36" ht="15" customHeight="1" thickTop="1" thickBot="1" x14ac:dyDescent="0.3">
      <c r="B13" s="5">
        <v>5</v>
      </c>
      <c r="C13" s="7">
        <v>0</v>
      </c>
      <c r="D13" s="14">
        <f>D12+C13</f>
        <v>150</v>
      </c>
      <c r="E13" s="31"/>
    </row>
    <row r="14" spans="2:36" ht="15" customHeight="1" thickTop="1" thickBot="1" x14ac:dyDescent="0.3">
      <c r="B14" s="5">
        <v>6</v>
      </c>
      <c r="C14" s="7">
        <v>0</v>
      </c>
      <c r="D14" s="14">
        <f>D13+C14</f>
        <v>150</v>
      </c>
      <c r="E14" s="31"/>
    </row>
    <row r="15" spans="2:36" ht="15" customHeight="1" thickTop="1" thickBot="1" x14ac:dyDescent="0.3">
      <c r="B15" s="5">
        <v>7</v>
      </c>
      <c r="C15" s="7">
        <v>0</v>
      </c>
      <c r="D15" s="14">
        <f t="shared" ref="D15:D39" si="0">D14+C15</f>
        <v>150</v>
      </c>
      <c r="E15" s="31"/>
    </row>
    <row r="16" spans="2:36" ht="15" customHeight="1" thickTop="1" thickBot="1" x14ac:dyDescent="0.3">
      <c r="B16" s="5">
        <v>8</v>
      </c>
      <c r="C16" s="7">
        <v>0</v>
      </c>
      <c r="D16" s="14">
        <f t="shared" si="0"/>
        <v>150</v>
      </c>
      <c r="E16" s="31"/>
    </row>
    <row r="17" spans="2:5" ht="15" customHeight="1" thickTop="1" thickBot="1" x14ac:dyDescent="0.3">
      <c r="B17" s="5">
        <v>9</v>
      </c>
      <c r="C17" s="7">
        <v>0</v>
      </c>
      <c r="D17" s="14">
        <f t="shared" si="0"/>
        <v>150</v>
      </c>
      <c r="E17" s="31"/>
    </row>
    <row r="18" spans="2:5" ht="15" customHeight="1" thickTop="1" thickBot="1" x14ac:dyDescent="0.3">
      <c r="B18" s="5">
        <v>10</v>
      </c>
      <c r="C18" s="7">
        <v>0</v>
      </c>
      <c r="D18" s="14">
        <f t="shared" si="0"/>
        <v>150</v>
      </c>
      <c r="E18" s="31"/>
    </row>
    <row r="19" spans="2:5" ht="15" customHeight="1" thickTop="1" thickBot="1" x14ac:dyDescent="0.3">
      <c r="B19" s="5">
        <v>11</v>
      </c>
      <c r="C19" s="7">
        <v>0</v>
      </c>
      <c r="D19" s="14">
        <f t="shared" si="0"/>
        <v>150</v>
      </c>
      <c r="E19" s="31"/>
    </row>
    <row r="20" spans="2:5" ht="15" customHeight="1" thickTop="1" thickBot="1" x14ac:dyDescent="0.3">
      <c r="B20" s="5">
        <v>12</v>
      </c>
      <c r="C20" s="7">
        <v>0</v>
      </c>
      <c r="D20" s="14">
        <f t="shared" si="0"/>
        <v>150</v>
      </c>
      <c r="E20" s="31"/>
    </row>
    <row r="21" spans="2:5" ht="15" customHeight="1" thickTop="1" thickBot="1" x14ac:dyDescent="0.3">
      <c r="B21" s="5">
        <v>13</v>
      </c>
      <c r="C21" s="28">
        <v>0</v>
      </c>
      <c r="D21" s="14">
        <f t="shared" si="0"/>
        <v>150</v>
      </c>
      <c r="E21" s="31"/>
    </row>
    <row r="22" spans="2:5" ht="15" customHeight="1" thickTop="1" thickBot="1" x14ac:dyDescent="0.3">
      <c r="B22" s="5">
        <v>14</v>
      </c>
      <c r="C22" s="7">
        <v>0</v>
      </c>
      <c r="D22" s="14">
        <f t="shared" si="0"/>
        <v>150</v>
      </c>
      <c r="E22" s="31"/>
    </row>
    <row r="23" spans="2:5" ht="15" customHeight="1" thickTop="1" thickBot="1" x14ac:dyDescent="0.3">
      <c r="B23" s="5">
        <v>15</v>
      </c>
      <c r="C23" s="28">
        <v>0</v>
      </c>
      <c r="D23" s="14">
        <f t="shared" si="0"/>
        <v>150</v>
      </c>
      <c r="E23" s="31"/>
    </row>
    <row r="24" spans="2:5" ht="15" customHeight="1" thickTop="1" thickBot="1" x14ac:dyDescent="0.3">
      <c r="B24" s="5">
        <v>16</v>
      </c>
      <c r="C24" s="7">
        <v>0</v>
      </c>
      <c r="D24" s="14">
        <f t="shared" si="0"/>
        <v>150</v>
      </c>
      <c r="E24" s="31"/>
    </row>
    <row r="25" spans="2:5" ht="15" customHeight="1" thickTop="1" thickBot="1" x14ac:dyDescent="0.3">
      <c r="B25" s="5">
        <v>17</v>
      </c>
      <c r="C25" s="7">
        <v>0</v>
      </c>
      <c r="D25" s="14">
        <f t="shared" si="0"/>
        <v>150</v>
      </c>
      <c r="E25" s="31"/>
    </row>
    <row r="26" spans="2:5" ht="15" customHeight="1" thickTop="1" thickBot="1" x14ac:dyDescent="0.3">
      <c r="B26" s="5">
        <v>18</v>
      </c>
      <c r="C26" s="7">
        <v>0</v>
      </c>
      <c r="D26" s="14">
        <f t="shared" si="0"/>
        <v>150</v>
      </c>
      <c r="E26" s="31"/>
    </row>
    <row r="27" spans="2:5" ht="15" customHeight="1" thickTop="1" thickBot="1" x14ac:dyDescent="0.3">
      <c r="B27" s="5">
        <v>19</v>
      </c>
      <c r="C27" s="7">
        <v>0</v>
      </c>
      <c r="D27" s="14">
        <f t="shared" si="0"/>
        <v>150</v>
      </c>
      <c r="E27" s="31"/>
    </row>
    <row r="28" spans="2:5" ht="15" customHeight="1" thickTop="1" thickBot="1" x14ac:dyDescent="0.3">
      <c r="B28" s="5">
        <v>20</v>
      </c>
      <c r="C28" s="7">
        <v>0</v>
      </c>
      <c r="D28" s="14">
        <f t="shared" si="0"/>
        <v>150</v>
      </c>
      <c r="E28" s="31"/>
    </row>
    <row r="29" spans="2:5" ht="15" customHeight="1" thickTop="1" thickBot="1" x14ac:dyDescent="0.3">
      <c r="B29" s="5">
        <v>21</v>
      </c>
      <c r="C29" s="28">
        <v>0</v>
      </c>
      <c r="D29" s="14">
        <f t="shared" si="0"/>
        <v>150</v>
      </c>
      <c r="E29" s="31"/>
    </row>
    <row r="30" spans="2:5" ht="15" customHeight="1" thickTop="1" thickBot="1" x14ac:dyDescent="0.3">
      <c r="B30" s="5">
        <v>22</v>
      </c>
      <c r="C30" s="7">
        <v>0</v>
      </c>
      <c r="D30" s="14">
        <f t="shared" si="0"/>
        <v>150</v>
      </c>
      <c r="E30" s="31"/>
    </row>
    <row r="31" spans="2:5" ht="15" customHeight="1" thickTop="1" thickBot="1" x14ac:dyDescent="0.3">
      <c r="B31" s="5">
        <v>23</v>
      </c>
      <c r="C31" s="7">
        <v>0</v>
      </c>
      <c r="D31" s="14">
        <f t="shared" si="0"/>
        <v>150</v>
      </c>
      <c r="E31" s="31"/>
    </row>
    <row r="32" spans="2:5" ht="15" customHeight="1" thickTop="1" thickBot="1" x14ac:dyDescent="0.3">
      <c r="B32" s="5">
        <v>24</v>
      </c>
      <c r="C32" s="7">
        <v>0</v>
      </c>
      <c r="D32" s="14">
        <f t="shared" si="0"/>
        <v>150</v>
      </c>
      <c r="E32" s="31"/>
    </row>
    <row r="33" spans="2:5" ht="15" customHeight="1" thickTop="1" thickBot="1" x14ac:dyDescent="0.3">
      <c r="B33" s="5">
        <v>25</v>
      </c>
      <c r="C33" s="7">
        <v>0</v>
      </c>
      <c r="D33" s="14">
        <f t="shared" si="0"/>
        <v>150</v>
      </c>
      <c r="E33" s="31"/>
    </row>
    <row r="34" spans="2:5" ht="15" customHeight="1" thickTop="1" thickBot="1" x14ac:dyDescent="0.3">
      <c r="B34" s="5">
        <v>26</v>
      </c>
      <c r="C34" s="7">
        <v>0</v>
      </c>
      <c r="D34" s="14">
        <f t="shared" si="0"/>
        <v>150</v>
      </c>
      <c r="E34" s="31"/>
    </row>
    <row r="35" spans="2:5" ht="15" customHeight="1" thickTop="1" thickBot="1" x14ac:dyDescent="0.3">
      <c r="B35" s="5">
        <v>27</v>
      </c>
      <c r="C35" s="7">
        <v>0</v>
      </c>
      <c r="D35" s="14">
        <f t="shared" si="0"/>
        <v>150</v>
      </c>
      <c r="E35" s="31"/>
    </row>
    <row r="36" spans="2:5" ht="15" customHeight="1" thickTop="1" thickBot="1" x14ac:dyDescent="0.3">
      <c r="B36" s="5">
        <v>28</v>
      </c>
      <c r="C36" s="7">
        <v>0</v>
      </c>
      <c r="D36" s="14">
        <f t="shared" si="0"/>
        <v>150</v>
      </c>
      <c r="E36" s="31"/>
    </row>
    <row r="37" spans="2:5" ht="15" customHeight="1" thickTop="1" thickBot="1" x14ac:dyDescent="0.3">
      <c r="B37" s="5">
        <v>29</v>
      </c>
      <c r="C37" s="28">
        <v>0</v>
      </c>
      <c r="D37" s="14">
        <f t="shared" si="0"/>
        <v>150</v>
      </c>
      <c r="E37" s="31"/>
    </row>
    <row r="38" spans="2:5" ht="15" customHeight="1" thickTop="1" thickBot="1" x14ac:dyDescent="0.3">
      <c r="B38" s="5">
        <v>30</v>
      </c>
      <c r="C38" s="7">
        <v>0</v>
      </c>
      <c r="D38" s="14">
        <f t="shared" si="0"/>
        <v>150</v>
      </c>
      <c r="E38" s="31"/>
    </row>
    <row r="39" spans="2:5" ht="15.75" customHeight="1" thickTop="1" thickBot="1" x14ac:dyDescent="0.3">
      <c r="B39" s="6">
        <v>31</v>
      </c>
      <c r="C39" s="25">
        <v>0</v>
      </c>
      <c r="D39" s="26">
        <f t="shared" si="0"/>
        <v>150</v>
      </c>
      <c r="E39" s="31"/>
    </row>
    <row r="40" spans="2:5" x14ac:dyDescent="0.25">
      <c r="D40" s="24"/>
    </row>
    <row r="88" spans="2:3" x14ac:dyDescent="0.25">
      <c r="B88">
        <v>1</v>
      </c>
      <c r="C88" s="8">
        <f>$I$9</f>
        <v>4.5</v>
      </c>
    </row>
    <row r="89" spans="2:3" x14ac:dyDescent="0.25">
      <c r="B89">
        <v>2</v>
      </c>
      <c r="C89" s="8">
        <f t="shared" ref="C89:C118" si="1">$I$9</f>
        <v>4.5</v>
      </c>
    </row>
    <row r="90" spans="2:3" x14ac:dyDescent="0.25">
      <c r="B90">
        <v>3</v>
      </c>
      <c r="C90" s="8">
        <f t="shared" si="1"/>
        <v>4.5</v>
      </c>
    </row>
    <row r="91" spans="2:3" x14ac:dyDescent="0.25">
      <c r="B91">
        <v>4</v>
      </c>
      <c r="C91" s="8">
        <f t="shared" si="1"/>
        <v>4.5</v>
      </c>
    </row>
    <row r="92" spans="2:3" x14ac:dyDescent="0.25">
      <c r="B92">
        <v>5</v>
      </c>
      <c r="C92" s="8">
        <f t="shared" si="1"/>
        <v>4.5</v>
      </c>
    </row>
    <row r="93" spans="2:3" x14ac:dyDescent="0.25">
      <c r="B93">
        <v>6</v>
      </c>
      <c r="C93" s="8">
        <f t="shared" si="1"/>
        <v>4.5</v>
      </c>
    </row>
    <row r="94" spans="2:3" x14ac:dyDescent="0.25">
      <c r="B94">
        <v>7</v>
      </c>
      <c r="C94" s="8">
        <f t="shared" si="1"/>
        <v>4.5</v>
      </c>
    </row>
    <row r="95" spans="2:3" x14ac:dyDescent="0.25">
      <c r="B95">
        <v>8</v>
      </c>
      <c r="C95" s="8">
        <f t="shared" si="1"/>
        <v>4.5</v>
      </c>
    </row>
    <row r="96" spans="2:3" x14ac:dyDescent="0.25">
      <c r="B96">
        <v>9</v>
      </c>
      <c r="C96" s="8">
        <f t="shared" si="1"/>
        <v>4.5</v>
      </c>
    </row>
    <row r="97" spans="2:3" x14ac:dyDescent="0.25">
      <c r="B97">
        <v>10</v>
      </c>
      <c r="C97" s="8">
        <f t="shared" si="1"/>
        <v>4.5</v>
      </c>
    </row>
    <row r="98" spans="2:3" x14ac:dyDescent="0.25">
      <c r="B98">
        <v>11</v>
      </c>
      <c r="C98" s="8">
        <f t="shared" si="1"/>
        <v>4.5</v>
      </c>
    </row>
    <row r="99" spans="2:3" x14ac:dyDescent="0.25">
      <c r="B99">
        <v>12</v>
      </c>
      <c r="C99" s="8">
        <f t="shared" si="1"/>
        <v>4.5</v>
      </c>
    </row>
    <row r="100" spans="2:3" x14ac:dyDescent="0.25">
      <c r="B100">
        <v>13</v>
      </c>
      <c r="C100" s="8">
        <f t="shared" si="1"/>
        <v>4.5</v>
      </c>
    </row>
    <row r="101" spans="2:3" x14ac:dyDescent="0.25">
      <c r="B101">
        <v>14</v>
      </c>
      <c r="C101" s="8">
        <f t="shared" si="1"/>
        <v>4.5</v>
      </c>
    </row>
    <row r="102" spans="2:3" x14ac:dyDescent="0.25">
      <c r="B102">
        <v>15</v>
      </c>
      <c r="C102" s="8">
        <f t="shared" si="1"/>
        <v>4.5</v>
      </c>
    </row>
    <row r="103" spans="2:3" x14ac:dyDescent="0.25">
      <c r="B103">
        <v>16</v>
      </c>
      <c r="C103" s="8">
        <f t="shared" si="1"/>
        <v>4.5</v>
      </c>
    </row>
    <row r="104" spans="2:3" x14ac:dyDescent="0.25">
      <c r="B104">
        <v>17</v>
      </c>
      <c r="C104" s="8">
        <f t="shared" si="1"/>
        <v>4.5</v>
      </c>
    </row>
    <row r="105" spans="2:3" x14ac:dyDescent="0.25">
      <c r="B105">
        <v>18</v>
      </c>
      <c r="C105" s="8">
        <f t="shared" si="1"/>
        <v>4.5</v>
      </c>
    </row>
    <row r="106" spans="2:3" x14ac:dyDescent="0.25">
      <c r="B106">
        <v>19</v>
      </c>
      <c r="C106" s="8">
        <f t="shared" si="1"/>
        <v>4.5</v>
      </c>
    </row>
    <row r="107" spans="2:3" x14ac:dyDescent="0.25">
      <c r="B107">
        <v>20</v>
      </c>
      <c r="C107" s="8">
        <f t="shared" si="1"/>
        <v>4.5</v>
      </c>
    </row>
    <row r="108" spans="2:3" x14ac:dyDescent="0.25">
      <c r="B108">
        <v>21</v>
      </c>
      <c r="C108" s="8">
        <f t="shared" si="1"/>
        <v>4.5</v>
      </c>
    </row>
    <row r="109" spans="2:3" x14ac:dyDescent="0.25">
      <c r="B109">
        <v>22</v>
      </c>
      <c r="C109" s="8">
        <f t="shared" si="1"/>
        <v>4.5</v>
      </c>
    </row>
    <row r="110" spans="2:3" x14ac:dyDescent="0.25">
      <c r="B110">
        <v>23</v>
      </c>
      <c r="C110" s="8">
        <f t="shared" si="1"/>
        <v>4.5</v>
      </c>
    </row>
    <row r="111" spans="2:3" x14ac:dyDescent="0.25">
      <c r="B111">
        <v>24</v>
      </c>
      <c r="C111" s="8">
        <f t="shared" si="1"/>
        <v>4.5</v>
      </c>
    </row>
    <row r="112" spans="2:3" x14ac:dyDescent="0.25">
      <c r="B112">
        <v>25</v>
      </c>
      <c r="C112" s="8">
        <f t="shared" si="1"/>
        <v>4.5</v>
      </c>
    </row>
    <row r="113" spans="2:3" x14ac:dyDescent="0.25">
      <c r="B113">
        <v>26</v>
      </c>
      <c r="C113" s="8">
        <f t="shared" si="1"/>
        <v>4.5</v>
      </c>
    </row>
    <row r="114" spans="2:3" x14ac:dyDescent="0.25">
      <c r="B114">
        <v>27</v>
      </c>
      <c r="C114" s="8">
        <f t="shared" si="1"/>
        <v>4.5</v>
      </c>
    </row>
    <row r="115" spans="2:3" x14ac:dyDescent="0.25">
      <c r="B115">
        <v>28</v>
      </c>
      <c r="C115" s="8">
        <f t="shared" si="1"/>
        <v>4.5</v>
      </c>
    </row>
    <row r="116" spans="2:3" x14ac:dyDescent="0.25">
      <c r="B116">
        <v>29</v>
      </c>
      <c r="C116" s="8">
        <f t="shared" si="1"/>
        <v>4.5</v>
      </c>
    </row>
    <row r="117" spans="2:3" x14ac:dyDescent="0.25">
      <c r="B117">
        <v>30</v>
      </c>
      <c r="C117" s="8">
        <f t="shared" si="1"/>
        <v>4.5</v>
      </c>
    </row>
    <row r="118" spans="2:3" x14ac:dyDescent="0.25">
      <c r="B118">
        <v>31</v>
      </c>
      <c r="C118" s="8">
        <f t="shared" si="1"/>
        <v>4.5</v>
      </c>
    </row>
  </sheetData>
  <sheetProtection selectLockedCells="1"/>
  <mergeCells count="7">
    <mergeCell ref="O8:P8"/>
    <mergeCell ref="K8:L8"/>
    <mergeCell ref="K9:L9"/>
    <mergeCell ref="G8:H8"/>
    <mergeCell ref="I8:J8"/>
    <mergeCell ref="G9:H9"/>
    <mergeCell ref="I9:J9"/>
  </mergeCells>
  <conditionalFormatting sqref="C9:C39">
    <cfRule type="containsBlanks" dxfId="10" priority="7">
      <formula>LEN(TRIM(C9))=0</formula>
    </cfRule>
    <cfRule type="cellIs" dxfId="9" priority="8" operator="equal">
      <formula>0</formula>
    </cfRule>
    <cfRule type="cellIs" dxfId="8" priority="9" operator="greaterThan">
      <formula>0</formula>
    </cfRule>
    <cfRule type="cellIs" dxfId="7" priority="10" operator="lessThan">
      <formula>0</formula>
    </cfRule>
  </conditionalFormatting>
  <conditionalFormatting sqref="E9:E39">
    <cfRule type="containsText" dxfId="6" priority="3" operator="containsText" text="Atingiu">
      <formula>NOT(ISERROR(SEARCH("Atingiu",E9)))</formula>
    </cfRule>
    <cfRule type="containsText" dxfId="5" priority="2" operator="containsText" text="Prejuizo">
      <formula>NOT(ISERROR(SEARCH("Prejuizo",E9)))</formula>
    </cfRule>
    <cfRule type="containsText" dxfId="4" priority="1" operator="containsText" text="Não Atingiu">
      <formula>NOT(ISERROR(SEARCH("Não Atingiu",E9)))</formula>
    </cfRule>
  </conditionalFormatting>
  <dataValidations count="1">
    <dataValidation type="list" allowBlank="1" showInputMessage="1" showErrorMessage="1" sqref="E9:E39" xr:uid="{2D8A5D8D-F8CD-42D0-A8A1-64EB8B7AD116}">
      <formula1>$AJ$4:$AJ$6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673E-1FA2-4B07-A262-4029D284BA80}">
  <sheetPr>
    <tabColor rgb="FF00B050"/>
  </sheetPr>
  <dimension ref="B7:C21"/>
  <sheetViews>
    <sheetView showGridLines="0" showRowColHeaders="0" workbookViewId="0">
      <selection activeCell="C9" sqref="C9"/>
    </sheetView>
  </sheetViews>
  <sheetFormatPr defaultRowHeight="15" x14ac:dyDescent="0.25"/>
  <cols>
    <col min="2" max="2" width="7.42578125" customWidth="1"/>
    <col min="3" max="3" width="12" bestFit="1" customWidth="1"/>
  </cols>
  <sheetData>
    <row r="7" spans="2:3" ht="15.75" thickBot="1" x14ac:dyDescent="0.3"/>
    <row r="8" spans="2:3" x14ac:dyDescent="0.25">
      <c r="B8" s="9" t="s">
        <v>8</v>
      </c>
      <c r="C8" s="10" t="s">
        <v>1</v>
      </c>
    </row>
    <row r="9" spans="2:3" x14ac:dyDescent="0.25">
      <c r="B9" s="11" t="s">
        <v>9</v>
      </c>
      <c r="C9" s="29">
        <v>0</v>
      </c>
    </row>
    <row r="10" spans="2:3" x14ac:dyDescent="0.25">
      <c r="B10" s="11" t="s">
        <v>10</v>
      </c>
      <c r="C10" s="29">
        <v>0</v>
      </c>
    </row>
    <row r="11" spans="2:3" x14ac:dyDescent="0.25">
      <c r="B11" s="11" t="s">
        <v>11</v>
      </c>
      <c r="C11" s="29">
        <v>0</v>
      </c>
    </row>
    <row r="12" spans="2:3" x14ac:dyDescent="0.25">
      <c r="B12" s="11" t="s">
        <v>12</v>
      </c>
      <c r="C12" s="29">
        <v>0</v>
      </c>
    </row>
    <row r="13" spans="2:3" x14ac:dyDescent="0.25">
      <c r="B13" s="11" t="s">
        <v>13</v>
      </c>
      <c r="C13" s="29">
        <v>0</v>
      </c>
    </row>
    <row r="14" spans="2:3" x14ac:dyDescent="0.25">
      <c r="B14" s="11" t="s">
        <v>14</v>
      </c>
      <c r="C14" s="29">
        <v>0</v>
      </c>
    </row>
    <row r="15" spans="2:3" x14ac:dyDescent="0.25">
      <c r="B15" s="11" t="s">
        <v>15</v>
      </c>
      <c r="C15" s="29">
        <v>0</v>
      </c>
    </row>
    <row r="16" spans="2:3" x14ac:dyDescent="0.25">
      <c r="B16" s="11" t="s">
        <v>16</v>
      </c>
      <c r="C16" s="29">
        <v>0</v>
      </c>
    </row>
    <row r="17" spans="2:3" x14ac:dyDescent="0.25">
      <c r="B17" s="11" t="s">
        <v>17</v>
      </c>
      <c r="C17" s="29">
        <v>0</v>
      </c>
    </row>
    <row r="18" spans="2:3" x14ac:dyDescent="0.25">
      <c r="B18" s="11" t="s">
        <v>18</v>
      </c>
      <c r="C18" s="29">
        <v>0</v>
      </c>
    </row>
    <row r="19" spans="2:3" x14ac:dyDescent="0.25">
      <c r="B19" s="11" t="s">
        <v>19</v>
      </c>
      <c r="C19" s="29">
        <v>0</v>
      </c>
    </row>
    <row r="20" spans="2:3" ht="15.75" thickBot="1" x14ac:dyDescent="0.3">
      <c r="B20" s="12" t="s">
        <v>20</v>
      </c>
      <c r="C20" s="29">
        <v>0</v>
      </c>
    </row>
    <row r="21" spans="2:3" ht="15.75" customHeight="1" thickBot="1" x14ac:dyDescent="0.3">
      <c r="B21" s="13" t="s">
        <v>22</v>
      </c>
      <c r="C21" s="30">
        <f>SUM(C9:C20)</f>
        <v>0</v>
      </c>
    </row>
  </sheetData>
  <sheetProtection selectLockedCells="1"/>
  <phoneticPr fontId="5" type="noConversion"/>
  <conditionalFormatting sqref="C9:C2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C21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Dados Diarios</vt:lpstr>
      <vt:lpstr>Mes-Mes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Lucas</dc:creator>
  <cp:lastModifiedBy>MONICA HASHIMOTO</cp:lastModifiedBy>
  <dcterms:created xsi:type="dcterms:W3CDTF">2019-07-30T20:35:59Z</dcterms:created>
  <dcterms:modified xsi:type="dcterms:W3CDTF">2021-10-31T23:10:03Z</dcterms:modified>
</cp:coreProperties>
</file>