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192"/>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11" l="1"/>
  <c r="E20" i="11"/>
  <c r="H20" i="11"/>
  <c r="H7" i="11" l="1"/>
  <c r="F9" i="11" l="1"/>
  <c r="E10" i="11" s="1"/>
  <c r="F10" i="11" s="1"/>
  <c r="I5" i="11"/>
  <c r="H16" i="11"/>
  <c r="H12" i="11"/>
  <c r="H8" i="11"/>
  <c r="H9" i="11" l="1"/>
  <c r="E11" i="11"/>
  <c r="F11" i="11" s="1"/>
  <c r="E13" i="11" s="1"/>
  <c r="F13" i="11" s="1"/>
  <c r="I6" i="11"/>
  <c r="E14" i="11" l="1"/>
  <c r="F14" i="11" s="1"/>
  <c r="H10" i="11"/>
  <c r="H13" i="11"/>
  <c r="J5" i="11"/>
  <c r="K5" i="11" s="1"/>
  <c r="L5" i="11" s="1"/>
  <c r="M5" i="11" s="1"/>
  <c r="N5" i="11" s="1"/>
  <c r="O5" i="11" s="1"/>
  <c r="P5" i="11" s="1"/>
  <c r="I4" i="11"/>
  <c r="H14" i="11" l="1"/>
  <c r="E15" i="11"/>
  <c r="H11" i="11"/>
  <c r="P4" i="11"/>
  <c r="Q5" i="11"/>
  <c r="R5" i="11" s="1"/>
  <c r="S5" i="11" s="1"/>
  <c r="T5" i="11" s="1"/>
  <c r="U5" i="11" s="1"/>
  <c r="V5" i="11" s="1"/>
  <c r="W5" i="11" s="1"/>
  <c r="J6" i="11"/>
  <c r="F15" i="11" l="1"/>
  <c r="E17" i="11" s="1"/>
  <c r="W4" i="11"/>
  <c r="X5" i="11"/>
  <c r="Y5" i="11" s="1"/>
  <c r="Z5" i="11" s="1"/>
  <c r="AA5" i="11" s="1"/>
  <c r="AB5" i="11" s="1"/>
  <c r="AC5" i="11" s="1"/>
  <c r="AD5" i="11" s="1"/>
  <c r="K6" i="11"/>
  <c r="F17" i="11" l="1"/>
  <c r="E18" i="11" s="1"/>
  <c r="F18" i="11" s="1"/>
  <c r="E19" i="11" s="1"/>
  <c r="F19" i="11" s="1"/>
  <c r="H17" i="11"/>
  <c r="H15" i="11"/>
  <c r="H18" i="1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<sst xmlns="http://schemas.openxmlformats.org/spreadsheetml/2006/main" count="51" uniqueCount="51">
  <si>
    <t>Phase 1 Title</t>
  </si>
  <si>
    <t>Phase 2 Title</t>
  </si>
  <si>
    <t>Project Start:</t>
  </si>
  <si>
    <t>PROGRESS</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</si>
  <si>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</si>
  <si>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</si>
  <si>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</si>
  <si>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</si>
  <si>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</si>
  <si>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</si>
  <si>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</si>
  <si>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</si>
  <si>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</si>
  <si>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</si>
  <si>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</si>
  <si>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</si>
  <si>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</si>
  <si>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</si>
  <si>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</si>
  <si>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</si>
  <si>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</si>
  <si>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</si>
  <si>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</si>
  <si>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</si>
  <si>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</si>
  <si>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</si>
  <si>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</si>
  <si>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</si>
  <si>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</si>
  <si>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</si>
  <si>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</si>
  <si>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</si>
  <si>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</si>
  <si>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</si>
  <si>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</si>
  <si>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</si>
  <si>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</si>
  <si>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Programmable inverter</t>
  </si>
  <si>
    <t>LTTS</t>
  </si>
  <si>
    <t>Miniproject by104974</t>
  </si>
  <si>
    <t>2.gathering requirements</t>
  </si>
  <si>
    <t>3. selection of hardware and system</t>
  </si>
  <si>
    <t>1.hardware implementation</t>
  </si>
  <si>
    <t>2. writing algorithms</t>
  </si>
  <si>
    <t>3. completeing Program</t>
  </si>
  <si>
    <t>1. writing test cases</t>
  </si>
  <si>
    <t>2. testing code</t>
  </si>
  <si>
    <t>3. upload finalise project</t>
  </si>
  <si>
    <t xml:space="preserve">1.selecting the project </t>
  </si>
  <si>
    <t xml:space="preserve">4. check github workflows and makfile </t>
  </si>
  <si>
    <t>using c++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</si>
</sst>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8" fontId="9" fillId="5" borderId="0" xfId="0" applyNumberFormat="1" applyFont="1" applyFill="1" applyAlignment="1">
      <alignment horizontal="center" vertical="center"/>
    </xf>
    <xf numFmtId="168" fontId="9" fillId="5" borderId="6" xfId="0" applyNumberFormat="1" applyFont="1" applyFill="1" applyBorder="1" applyAlignment="1">
      <alignment horizontal="center" vertical="center"/>
    </xf>
    <xf numFmtId="168"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5" fontId="0" fillId="4" borderId="2" xfId="0" applyNumberFormat="1" applyFill="1" applyBorder="1" applyAlignment="1">
      <alignment horizontal="center" vertical="center"/>
    </xf>
    <xf numFmtId="165"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5" fontId="7" fillId="2" borderId="2" xfId="10" applyFill="1">
      <alignment horizontal="center" vertical="center"/>
    </xf>
    <xf numFmtId="165" fontId="7" fillId="3" borderId="2" xfId="10" applyFill="1">
      <alignment horizontal="center" vertical="center"/>
    </xf>
    <xf numFmtId="165"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8" borderId="2" xfId="12" applyFont="1"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5" borderId="4" xfId="0" applyNumberFormat="1" applyFill="1" applyBorder="1" applyAlignment="1">
      <alignment horizontal="left" vertical="center" wrapText="1" indent="1"/>
    </xf>
    <xf numFmtId="167" fontId="0" fillId="5" borderId="1" xfId="0" applyNumberFormat="1" applyFill="1" applyBorder="1" applyAlignment="1">
      <alignment horizontal="left" vertical="center" wrapText="1" indent="1"/>
    </xf>
    <xf numFmtId="167" fontId="0" fillId="5" borderId="5" xfId="0" applyNumberFormat="1" applyFill="1" applyBorder="1" applyAlignment="1">
      <alignment horizontal="left" vertical="center" wrapText="1" indent="1"/>
    </xf>
    <xf numFmtId="166" fontId="7" fillId="0" borderId="3" xfId="9">
      <alignment horizontal="center" vertical="center"/>
    </xf>
    <xf numFmtId="0" fontId="8" fillId="0" borderId="0" xfId="12" applyFont="1" applyBorder="1" applyAlignmen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22"/>
  <sheetViews>
    <sheetView showGridLines="0" tabSelected="1" showRuler="0" zoomScale="85" zoomScaleNormal="85" zoomScalePageLayoutView="70" workbookViewId="0">
      <pane ySplit="6" topLeftCell="A11" activePane="bottomLeft" state="frozen"/>
      <selection pane="bottomLeft" activeCell="B3" sqref="B3"/>
    </sheetView>
  </sheetViews>
  <sheetFormatPr defaultRowHeight="30" customHeight="1" x14ac:dyDescent="0.3"/>
  <cols>
    <col min="1" max="1" width="2.6640625" style="42" customWidth="1"/>
    <col min="2" max="2" width="25" customWidth="1"/>
    <col min="3" max="3" width="30.6640625" customWidth="1"/>
    <col min="4" max="4" width="10.6640625" customWidth="1"/>
    <col min="5" max="5" width="10.44140625" style="4"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3" t="s">
        <v>28</v>
      </c>
      <c r="B1" s="46" t="s">
        <v>37</v>
      </c>
      <c r="C1" s="1"/>
      <c r="D1" s="69" t="s">
        <v>50</v>
      </c>
      <c r="E1" s="69"/>
      <c r="F1" s="69"/>
    </row>
    <row r="2" spans="1:64" ht="30" customHeight="1" x14ac:dyDescent="0.35">
      <c r="A2" s="42" t="s">
        <v>25</v>
      </c>
      <c r="B2" s="47" t="s">
        <v>38</v>
      </c>
    </row>
    <row r="3" spans="1:64" ht="30" customHeight="1" x14ac:dyDescent="0.3">
      <c r="A3" s="42" t="s">
        <v>29</v>
      </c>
      <c r="B3" s="48" t="s">
        <v>39</v>
      </c>
      <c r="C3" s="62" t="s">
        <v>2</v>
      </c>
      <c r="D3" s="63"/>
      <c r="E3" s="68">
        <v>44195</v>
      </c>
      <c r="F3" s="68"/>
    </row>
    <row r="4" spans="1:64" ht="30" customHeight="1" x14ac:dyDescent="0.3">
      <c r="A4" s="43" t="s">
        <v>30</v>
      </c>
      <c r="C4" s="62" t="s">
        <v>8</v>
      </c>
      <c r="D4" s="63"/>
      <c r="E4" s="5">
        <v>1</v>
      </c>
      <c r="I4" s="65">
        <f>I5</f>
        <v>44193</v>
      </c>
      <c r="J4" s="66"/>
      <c r="K4" s="66"/>
      <c r="L4" s="66"/>
      <c r="M4" s="66"/>
      <c r="N4" s="66"/>
      <c r="O4" s="67"/>
      <c r="P4" s="65">
        <f>P5</f>
        <v>44200</v>
      </c>
      <c r="Q4" s="66"/>
      <c r="R4" s="66"/>
      <c r="S4" s="66"/>
      <c r="T4" s="66"/>
      <c r="U4" s="66"/>
      <c r="V4" s="67"/>
      <c r="W4" s="65">
        <f>W5</f>
        <v>44207</v>
      </c>
      <c r="X4" s="66"/>
      <c r="Y4" s="66"/>
      <c r="Z4" s="66"/>
      <c r="AA4" s="66"/>
      <c r="AB4" s="66"/>
      <c r="AC4" s="67"/>
      <c r="AD4" s="65">
        <f>AD5</f>
        <v>44214</v>
      </c>
      <c r="AE4" s="66"/>
      <c r="AF4" s="66"/>
      <c r="AG4" s="66"/>
      <c r="AH4" s="66"/>
      <c r="AI4" s="66"/>
      <c r="AJ4" s="67"/>
      <c r="AK4" s="65">
        <f>AK5</f>
        <v>44221</v>
      </c>
      <c r="AL4" s="66"/>
      <c r="AM4" s="66"/>
      <c r="AN4" s="66"/>
      <c r="AO4" s="66"/>
      <c r="AP4" s="66"/>
      <c r="AQ4" s="67"/>
      <c r="AR4" s="65">
        <f>AR5</f>
        <v>44228</v>
      </c>
      <c r="AS4" s="66"/>
      <c r="AT4" s="66"/>
      <c r="AU4" s="66"/>
      <c r="AV4" s="66"/>
      <c r="AW4" s="66"/>
      <c r="AX4" s="67"/>
      <c r="AY4" s="65">
        <f>AY5</f>
        <v>44235</v>
      </c>
      <c r="AZ4" s="66"/>
      <c r="BA4" s="66"/>
      <c r="BB4" s="66"/>
      <c r="BC4" s="66"/>
      <c r="BD4" s="66"/>
      <c r="BE4" s="67"/>
      <c r="BF4" s="65">
        <f>BF5</f>
        <v>44242</v>
      </c>
      <c r="BG4" s="66"/>
      <c r="BH4" s="66"/>
      <c r="BI4" s="66"/>
      <c r="BJ4" s="66"/>
      <c r="BK4" s="66"/>
      <c r="BL4" s="67"/>
    </row>
    <row r="5" spans="1:64" ht="15" customHeight="1" x14ac:dyDescent="0.3">
      <c r="A5" s="43" t="s">
        <v>31</v>
      </c>
      <c r="B5" s="64"/>
      <c r="C5" s="64"/>
      <c r="D5" s="64"/>
      <c r="E5" s="64"/>
      <c r="F5" s="64"/>
      <c r="G5" s="64"/>
      <c r="I5" s="9">
        <f>Project_Start-WEEKDAY(Project_Start,1)+2+7*(Display_Week-1)</f>
        <v>44193</v>
      </c>
      <c r="J5" s="8">
        <f>I5+1</f>
        <v>44194</v>
      </c>
      <c r="K5" s="8">
        <f t="shared" ref="K5:AX5" si="0">J5+1</f>
        <v>44195</v>
      </c>
      <c r="L5" s="8">
        <f t="shared" si="0"/>
        <v>44196</v>
      </c>
      <c r="M5" s="8">
        <f t="shared" si="0"/>
        <v>44197</v>
      </c>
      <c r="N5" s="8">
        <f t="shared" si="0"/>
        <v>44198</v>
      </c>
      <c r="O5" s="10">
        <f t="shared" si="0"/>
        <v>44199</v>
      </c>
      <c r="P5" s="9">
        <f>O5+1</f>
        <v>44200</v>
      </c>
      <c r="Q5" s="8">
        <f>P5+1</f>
        <v>44201</v>
      </c>
      <c r="R5" s="8">
        <f t="shared" si="0"/>
        <v>44202</v>
      </c>
      <c r="S5" s="8">
        <f t="shared" si="0"/>
        <v>44203</v>
      </c>
      <c r="T5" s="8">
        <f t="shared" si="0"/>
        <v>44204</v>
      </c>
      <c r="U5" s="8">
        <f t="shared" si="0"/>
        <v>44205</v>
      </c>
      <c r="V5" s="10">
        <f t="shared" si="0"/>
        <v>44206</v>
      </c>
      <c r="W5" s="9">
        <f>V5+1</f>
        <v>44207</v>
      </c>
      <c r="X5" s="8">
        <f>W5+1</f>
        <v>44208</v>
      </c>
      <c r="Y5" s="8">
        <f t="shared" si="0"/>
        <v>44209</v>
      </c>
      <c r="Z5" s="8">
        <f t="shared" si="0"/>
        <v>44210</v>
      </c>
      <c r="AA5" s="8">
        <f t="shared" si="0"/>
        <v>44211</v>
      </c>
      <c r="AB5" s="8">
        <f t="shared" si="0"/>
        <v>44212</v>
      </c>
      <c r="AC5" s="10">
        <f t="shared" si="0"/>
        <v>44213</v>
      </c>
      <c r="AD5" s="9">
        <f>AC5+1</f>
        <v>44214</v>
      </c>
      <c r="AE5" s="8">
        <f>AD5+1</f>
        <v>44215</v>
      </c>
      <c r="AF5" s="8">
        <f t="shared" si="0"/>
        <v>44216</v>
      </c>
      <c r="AG5" s="8">
        <f t="shared" si="0"/>
        <v>44217</v>
      </c>
      <c r="AH5" s="8">
        <f t="shared" si="0"/>
        <v>44218</v>
      </c>
      <c r="AI5" s="8">
        <f t="shared" si="0"/>
        <v>44219</v>
      </c>
      <c r="AJ5" s="10">
        <f t="shared" si="0"/>
        <v>44220</v>
      </c>
      <c r="AK5" s="9">
        <f>AJ5+1</f>
        <v>44221</v>
      </c>
      <c r="AL5" s="8">
        <f>AK5+1</f>
        <v>44222</v>
      </c>
      <c r="AM5" s="8">
        <f t="shared" si="0"/>
        <v>44223</v>
      </c>
      <c r="AN5" s="8">
        <f t="shared" si="0"/>
        <v>44224</v>
      </c>
      <c r="AO5" s="8">
        <f t="shared" si="0"/>
        <v>44225</v>
      </c>
      <c r="AP5" s="8">
        <f t="shared" si="0"/>
        <v>44226</v>
      </c>
      <c r="AQ5" s="10">
        <f t="shared" si="0"/>
        <v>44227</v>
      </c>
      <c r="AR5" s="9">
        <f>AQ5+1</f>
        <v>44228</v>
      </c>
      <c r="AS5" s="8">
        <f>AR5+1</f>
        <v>44229</v>
      </c>
      <c r="AT5" s="8">
        <f t="shared" si="0"/>
        <v>44230</v>
      </c>
      <c r="AU5" s="8">
        <f t="shared" si="0"/>
        <v>44231</v>
      </c>
      <c r="AV5" s="8">
        <f t="shared" si="0"/>
        <v>44232</v>
      </c>
      <c r="AW5" s="8">
        <f t="shared" si="0"/>
        <v>44233</v>
      </c>
      <c r="AX5" s="10">
        <f t="shared" si="0"/>
        <v>44234</v>
      </c>
      <c r="AY5" s="9">
        <f>AX5+1</f>
        <v>44235</v>
      </c>
      <c r="AZ5" s="8">
        <f>AY5+1</f>
        <v>44236</v>
      </c>
      <c r="BA5" s="8">
        <f t="shared" ref="BA5:BE5" si="1">AZ5+1</f>
        <v>44237</v>
      </c>
      <c r="BB5" s="8">
        <f t="shared" si="1"/>
        <v>44238</v>
      </c>
      <c r="BC5" s="8">
        <f t="shared" si="1"/>
        <v>44239</v>
      </c>
      <c r="BD5" s="8">
        <f t="shared" si="1"/>
        <v>44240</v>
      </c>
      <c r="BE5" s="10">
        <f t="shared" si="1"/>
        <v>44241</v>
      </c>
      <c r="BF5" s="9">
        <f>BE5+1</f>
        <v>44242</v>
      </c>
      <c r="BG5" s="8">
        <f>BF5+1</f>
        <v>44243</v>
      </c>
      <c r="BH5" s="8">
        <f t="shared" ref="BH5:BL5" si="2">BG5+1</f>
        <v>44244</v>
      </c>
      <c r="BI5" s="8">
        <f t="shared" si="2"/>
        <v>44245</v>
      </c>
      <c r="BJ5" s="8">
        <f t="shared" si="2"/>
        <v>44246</v>
      </c>
      <c r="BK5" s="8">
        <f t="shared" si="2"/>
        <v>44247</v>
      </c>
      <c r="BL5" s="10">
        <f t="shared" si="2"/>
        <v>44248</v>
      </c>
    </row>
    <row r="6" spans="1:64" ht="30" customHeight="1" thickBot="1" x14ac:dyDescent="0.35">
      <c r="A6" s="43" t="s">
        <v>32</v>
      </c>
      <c r="B6" s="6" t="s">
        <v>9</v>
      </c>
      <c r="C6" s="7"/>
      <c r="D6" s="7" t="s">
        <v>3</v>
      </c>
      <c r="E6" s="7" t="s">
        <v>5</v>
      </c>
      <c r="F6" s="7" t="s">
        <v>6</v>
      </c>
      <c r="G6" s="7"/>
      <c r="H6" s="7" t="s">
        <v>7</v>
      </c>
      <c r="I6" s="11" t="str">
        <f t="shared" ref="I6" si="3">LEFT(TEXT(I5,"ddd"),1)</f>
        <v>M</v>
      </c>
      <c r="J6" s="11" t="str">
        <f t="shared" ref="J6:AR6" si="4">LEFT(TEXT(J5,"ddd"),1)</f>
        <v>T</v>
      </c>
      <c r="K6" s="11" t="str">
        <f t="shared" si="4"/>
        <v>W</v>
      </c>
      <c r="L6" s="11" t="str">
        <f t="shared" si="4"/>
        <v>T</v>
      </c>
      <c r="M6" s="11" t="str">
        <f t="shared" si="4"/>
        <v>F</v>
      </c>
      <c r="N6" s="11" t="str">
        <f t="shared" si="4"/>
        <v>S</v>
      </c>
      <c r="O6" s="11" t="str">
        <f t="shared" si="4"/>
        <v>S</v>
      </c>
      <c r="P6" s="11" t="str">
        <f t="shared" si="4"/>
        <v>M</v>
      </c>
      <c r="Q6" s="11" t="str">
        <f t="shared" si="4"/>
        <v>T</v>
      </c>
      <c r="R6" s="11" t="str">
        <f t="shared" si="4"/>
        <v>W</v>
      </c>
      <c r="S6" s="11" t="str">
        <f t="shared" si="4"/>
        <v>T</v>
      </c>
      <c r="T6" s="11" t="str">
        <f t="shared" si="4"/>
        <v>F</v>
      </c>
      <c r="U6" s="11" t="str">
        <f t="shared" si="4"/>
        <v>S</v>
      </c>
      <c r="V6" s="11" t="str">
        <f t="shared" si="4"/>
        <v>S</v>
      </c>
      <c r="W6" s="11" t="str">
        <f t="shared" si="4"/>
        <v>M</v>
      </c>
      <c r="X6" s="11" t="str">
        <f t="shared" si="4"/>
        <v>T</v>
      </c>
      <c r="Y6" s="11" t="str">
        <f t="shared" si="4"/>
        <v>W</v>
      </c>
      <c r="Z6" s="11" t="str">
        <f t="shared" si="4"/>
        <v>T</v>
      </c>
      <c r="AA6" s="11" t="str">
        <f t="shared" si="4"/>
        <v>F</v>
      </c>
      <c r="AB6" s="11" t="str">
        <f t="shared" si="4"/>
        <v>S</v>
      </c>
      <c r="AC6" s="11" t="str">
        <f t="shared" si="4"/>
        <v>S</v>
      </c>
      <c r="AD6" s="11" t="str">
        <f t="shared" si="4"/>
        <v>M</v>
      </c>
      <c r="AE6" s="11" t="str">
        <f t="shared" si="4"/>
        <v>T</v>
      </c>
      <c r="AF6" s="11" t="str">
        <f t="shared" si="4"/>
        <v>W</v>
      </c>
      <c r="AG6" s="11" t="str">
        <f t="shared" si="4"/>
        <v>T</v>
      </c>
      <c r="AH6" s="11" t="str">
        <f t="shared" si="4"/>
        <v>F</v>
      </c>
      <c r="AI6" s="11" t="str">
        <f t="shared" si="4"/>
        <v>S</v>
      </c>
      <c r="AJ6" s="11" t="str">
        <f t="shared" si="4"/>
        <v>S</v>
      </c>
      <c r="AK6" s="11" t="str">
        <f t="shared" si="4"/>
        <v>M</v>
      </c>
      <c r="AL6" s="11" t="str">
        <f t="shared" si="4"/>
        <v>T</v>
      </c>
      <c r="AM6" s="11" t="str">
        <f t="shared" si="4"/>
        <v>W</v>
      </c>
      <c r="AN6" s="11" t="str">
        <f t="shared" si="4"/>
        <v>T</v>
      </c>
      <c r="AO6" s="11" t="str">
        <f t="shared" si="4"/>
        <v>F</v>
      </c>
      <c r="AP6" s="11" t="str">
        <f t="shared" si="4"/>
        <v>S</v>
      </c>
      <c r="AQ6" s="11" t="str">
        <f t="shared" si="4"/>
        <v>S</v>
      </c>
      <c r="AR6" s="11" t="str">
        <f t="shared" si="4"/>
        <v>M</v>
      </c>
      <c r="AS6" s="11" t="str">
        <f t="shared" ref="AS6:BL6" si="5">LEFT(TEXT(AS5,"ddd"),1)</f>
        <v>T</v>
      </c>
      <c r="AT6" s="11" t="str">
        <f t="shared" si="5"/>
        <v>W</v>
      </c>
      <c r="AU6" s="11" t="str">
        <f t="shared" si="5"/>
        <v>T</v>
      </c>
      <c r="AV6" s="11" t="str">
        <f t="shared" si="5"/>
        <v>F</v>
      </c>
      <c r="AW6" s="11" t="str">
        <f t="shared" si="5"/>
        <v>S</v>
      </c>
      <c r="AX6" s="11" t="str">
        <f t="shared" si="5"/>
        <v>S</v>
      </c>
      <c r="AY6" s="11" t="str">
        <f t="shared" si="5"/>
        <v>M</v>
      </c>
      <c r="AZ6" s="11" t="str">
        <f t="shared" si="5"/>
        <v>T</v>
      </c>
      <c r="BA6" s="11" t="str">
        <f t="shared" si="5"/>
        <v>W</v>
      </c>
      <c r="BB6" s="11" t="str">
        <f t="shared" si="5"/>
        <v>T</v>
      </c>
      <c r="BC6" s="11" t="str">
        <f t="shared" si="5"/>
        <v>F</v>
      </c>
      <c r="BD6" s="11" t="str">
        <f t="shared" si="5"/>
        <v>S</v>
      </c>
      <c r="BE6" s="11" t="str">
        <f t="shared" si="5"/>
        <v>S</v>
      </c>
      <c r="BF6" s="11" t="str">
        <f t="shared" si="5"/>
        <v>M</v>
      </c>
      <c r="BG6" s="11" t="str">
        <f t="shared" si="5"/>
        <v>T</v>
      </c>
      <c r="BH6" s="11" t="str">
        <f t="shared" si="5"/>
        <v>W</v>
      </c>
      <c r="BI6" s="11" t="str">
        <f t="shared" si="5"/>
        <v>T</v>
      </c>
      <c r="BJ6" s="11" t="str">
        <f t="shared" si="5"/>
        <v>F</v>
      </c>
      <c r="BK6" s="11" t="str">
        <f t="shared" si="5"/>
        <v>S</v>
      </c>
      <c r="BL6" s="11" t="str">
        <f t="shared" si="5"/>
        <v>S</v>
      </c>
    </row>
    <row r="7" spans="1:64" ht="30" hidden="1" customHeight="1" thickBot="1" x14ac:dyDescent="0.35">
      <c r="A7" s="42" t="s">
        <v>27</v>
      </c>
      <c r="C7" s="45"/>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5">
      <c r="A8" s="43" t="s">
        <v>33</v>
      </c>
      <c r="B8" s="15" t="s">
        <v>0</v>
      </c>
      <c r="C8" s="52"/>
      <c r="D8" s="16"/>
      <c r="E8" s="17"/>
      <c r="F8" s="18"/>
      <c r="G8" s="14"/>
      <c r="H8" s="14" t="str">
        <f t="shared" ref="H8:H20" si="6">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5">
      <c r="A9" s="43" t="s">
        <v>34</v>
      </c>
      <c r="B9" s="58" t="s">
        <v>48</v>
      </c>
      <c r="C9" s="59"/>
      <c r="D9" s="19">
        <v>1</v>
      </c>
      <c r="E9" s="49">
        <v>44195</v>
      </c>
      <c r="F9" s="49">
        <f>E9+2</f>
        <v>44197</v>
      </c>
      <c r="G9" s="14"/>
      <c r="H9" s="14">
        <f t="shared" si="6"/>
        <v>3</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5">
      <c r="A10" s="43" t="s">
        <v>35</v>
      </c>
      <c r="B10" s="58" t="s">
        <v>40</v>
      </c>
      <c r="C10" s="53"/>
      <c r="D10" s="19">
        <v>1</v>
      </c>
      <c r="E10" s="49">
        <f>F9</f>
        <v>44197</v>
      </c>
      <c r="F10" s="49">
        <f>E10+1</f>
        <v>44198</v>
      </c>
      <c r="G10" s="14"/>
      <c r="H10" s="14">
        <f t="shared" si="6"/>
        <v>2</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5">
      <c r="A11" s="42"/>
      <c r="B11" s="58" t="s">
        <v>41</v>
      </c>
      <c r="C11" s="53"/>
      <c r="D11" s="19">
        <v>1</v>
      </c>
      <c r="E11" s="49">
        <f>F10</f>
        <v>44198</v>
      </c>
      <c r="F11" s="49">
        <f>E11+1</f>
        <v>44199</v>
      </c>
      <c r="G11" s="14"/>
      <c r="H11" s="14">
        <f t="shared" si="6"/>
        <v>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5">
      <c r="A12" s="43" t="s">
        <v>36</v>
      </c>
      <c r="B12" s="20" t="s">
        <v>1</v>
      </c>
      <c r="C12" s="54"/>
      <c r="D12" s="21"/>
      <c r="E12" s="22"/>
      <c r="F12" s="23"/>
      <c r="G12" s="14"/>
      <c r="H12" s="14" t="str">
        <f t="shared" si="6"/>
        <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5">
      <c r="A13" s="43"/>
      <c r="B13" s="60" t="s">
        <v>42</v>
      </c>
      <c r="C13" s="55"/>
      <c r="D13" s="24">
        <v>1</v>
      </c>
      <c r="E13" s="50">
        <f>F11</f>
        <v>44199</v>
      </c>
      <c r="F13" s="50">
        <f>E13+1</f>
        <v>44200</v>
      </c>
      <c r="G13" s="14"/>
      <c r="H13" s="14">
        <f t="shared" si="6"/>
        <v>2</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5">
      <c r="A14" s="42"/>
      <c r="B14" s="60" t="s">
        <v>43</v>
      </c>
      <c r="C14" s="55"/>
      <c r="D14" s="24">
        <v>1</v>
      </c>
      <c r="E14" s="50">
        <f>E13+2</f>
        <v>44201</v>
      </c>
      <c r="F14" s="50">
        <f>E14+2</f>
        <v>44203</v>
      </c>
      <c r="G14" s="14"/>
      <c r="H14" s="14">
        <f t="shared" si="6"/>
        <v>3</v>
      </c>
      <c r="I14" s="30"/>
      <c r="J14" s="30"/>
      <c r="K14" s="30"/>
      <c r="L14" s="30"/>
      <c r="M14" s="30"/>
      <c r="N14" s="30"/>
      <c r="O14" s="30"/>
      <c r="P14" s="30"/>
      <c r="Q14" s="30"/>
      <c r="R14" s="30"/>
      <c r="S14" s="30"/>
      <c r="T14" s="30"/>
      <c r="U14" s="31"/>
      <c r="V14" s="31"/>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5">
      <c r="A15" s="42"/>
      <c r="B15" s="60" t="s">
        <v>44</v>
      </c>
      <c r="C15" s="55"/>
      <c r="D15" s="24">
        <v>1</v>
      </c>
      <c r="E15" s="50">
        <f>F14</f>
        <v>44203</v>
      </c>
      <c r="F15" s="50">
        <f>E15</f>
        <v>44203</v>
      </c>
      <c r="G15" s="14"/>
      <c r="H15" s="14">
        <f t="shared" si="6"/>
        <v>1</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5">
      <c r="A16" s="42" t="s">
        <v>26</v>
      </c>
      <c r="B16" s="25" t="s">
        <v>10</v>
      </c>
      <c r="C16" s="56"/>
      <c r="D16" s="26"/>
      <c r="E16" s="27"/>
      <c r="F16" s="28"/>
      <c r="G16" s="14"/>
      <c r="H16" s="14" t="str">
        <f t="shared" si="6"/>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5">
      <c r="A17" s="42"/>
      <c r="B17" s="61" t="s">
        <v>45</v>
      </c>
      <c r="C17" s="57"/>
      <c r="D17" s="29">
        <v>1</v>
      </c>
      <c r="E17" s="51">
        <f>F15</f>
        <v>44203</v>
      </c>
      <c r="F17" s="51">
        <f>E17+2</f>
        <v>44205</v>
      </c>
      <c r="G17" s="14"/>
      <c r="H17" s="14">
        <f t="shared" si="6"/>
        <v>3</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5">
      <c r="A18" s="42"/>
      <c r="B18" s="61" t="s">
        <v>46</v>
      </c>
      <c r="C18" s="57"/>
      <c r="D18" s="29">
        <v>1</v>
      </c>
      <c r="E18" s="51">
        <f>F17+1</f>
        <v>44206</v>
      </c>
      <c r="F18" s="51">
        <f>E18+1</f>
        <v>44207</v>
      </c>
      <c r="G18" s="14"/>
      <c r="H18" s="14">
        <f t="shared" si="6"/>
        <v>2</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5">
      <c r="A19" s="42"/>
      <c r="B19" s="61" t="s">
        <v>47</v>
      </c>
      <c r="C19" s="57"/>
      <c r="D19" s="29">
        <v>1</v>
      </c>
      <c r="E19" s="51">
        <f>F18</f>
        <v>44207</v>
      </c>
      <c r="F19" s="51">
        <f>E19+1</f>
        <v>44208</v>
      </c>
      <c r="G19" s="14"/>
      <c r="H19" s="14">
        <f t="shared" si="6"/>
        <v>2</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5">
      <c r="A20" s="42"/>
      <c r="B20" s="61" t="s">
        <v>49</v>
      </c>
      <c r="C20" s="57"/>
      <c r="D20" s="29">
        <v>1</v>
      </c>
      <c r="E20" s="51">
        <f>F19</f>
        <v>44208</v>
      </c>
      <c r="F20" s="51">
        <f>E20+2</f>
        <v>44210</v>
      </c>
      <c r="G20" s="14"/>
      <c r="H20" s="14">
        <f t="shared" si="6"/>
        <v>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ht="30" customHeight="1" x14ac:dyDescent="0.3">
      <c r="C21" s="12"/>
      <c r="F21" s="44"/>
    </row>
    <row r="22" spans="1:64" ht="30" customHeight="1" x14ac:dyDescent="0.3">
      <c r="C22" s="13"/>
    </row>
  </sheetData>
  <mergeCells count="13">
    <mergeCell ref="D1:F1"/>
    <mergeCell ref="AY4:BE4"/>
    <mergeCell ref="BF4:BL4"/>
    <mergeCell ref="E3:F3"/>
    <mergeCell ref="I4:O4"/>
    <mergeCell ref="P4:V4"/>
    <mergeCell ref="W4:AC4"/>
    <mergeCell ref="AD4:AJ4"/>
    <mergeCell ref="C3:D3"/>
    <mergeCell ref="C4:D4"/>
    <mergeCell ref="B5:G5"/>
    <mergeCell ref="AK4:AQ4"/>
    <mergeCell ref="AR4:AX4"/>
  </mergeCells>
  <conditionalFormatting sqref="D7:D2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0">
    <cfRule type="expression" dxfId="2" priority="33">
      <formula>AND(TODAY()&gt;=I$5,TODAY()&lt;J$5)</formula>
    </cfRule>
  </conditionalFormatting>
  <conditionalFormatting sqref="I7:BL2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13</v>
      </c>
      <c r="B2" s="33"/>
    </row>
    <row r="3" spans="1:2" s="38" customFormat="1" ht="27" customHeight="1" x14ac:dyDescent="0.3">
      <c r="A3" s="39" t="s">
        <v>18</v>
      </c>
      <c r="B3" s="39"/>
    </row>
    <row r="4" spans="1:2" s="35" customFormat="1" ht="25.8" x14ac:dyDescent="0.5">
      <c r="A4" s="36" t="s">
        <v>12</v>
      </c>
    </row>
    <row r="5" spans="1:2" ht="74.099999999999994" customHeight="1" x14ac:dyDescent="0.3">
      <c r="A5" s="37" t="s">
        <v>21</v>
      </c>
    </row>
    <row r="6" spans="1:2" ht="26.25" customHeight="1" x14ac:dyDescent="0.3">
      <c r="A6" s="36" t="s">
        <v>24</v>
      </c>
    </row>
    <row r="7" spans="1:2" s="32" customFormat="1" ht="204.9" customHeight="1" x14ac:dyDescent="0.3">
      <c r="A7" s="41" t="s">
        <v>23</v>
      </c>
    </row>
    <row r="8" spans="1:2" s="35" customFormat="1" ht="25.8" x14ac:dyDescent="0.5">
      <c r="A8" s="36" t="s">
        <v>14</v>
      </c>
    </row>
    <row r="9" spans="1:2" ht="57.6" x14ac:dyDescent="0.3">
      <c r="A9" s="37" t="s">
        <v>22</v>
      </c>
    </row>
    <row r="10" spans="1:2" s="32" customFormat="1" ht="27.9" customHeight="1" x14ac:dyDescent="0.3">
      <c r="A10" s="40" t="s">
        <v>20</v>
      </c>
    </row>
    <row r="11" spans="1:2" s="35" customFormat="1" ht="25.8" x14ac:dyDescent="0.5">
      <c r="A11" s="36" t="s">
        <v>11</v>
      </c>
    </row>
    <row r="12" spans="1:2" ht="28.8" x14ac:dyDescent="0.3">
      <c r="A12" s="37" t="s">
        <v>19</v>
      </c>
    </row>
    <row r="13" spans="1:2" s="32" customFormat="1" ht="27.9" customHeight="1" x14ac:dyDescent="0.3">
      <c r="A13" s="40" t="s">
        <v>4</v>
      </c>
    </row>
    <row r="14" spans="1:2" s="35" customFormat="1" ht="25.8" x14ac:dyDescent="0.5">
      <c r="A14" s="36" t="s">
        <v>15</v>
      </c>
    </row>
    <row r="15" spans="1:2" ht="75" customHeight="1" x14ac:dyDescent="0.3">
      <c r="A15" s="37" t="s">
        <v>16</v>
      </c>
    </row>
    <row r="16" spans="1:2" ht="72" x14ac:dyDescent="0.3">
      <c r="A16" s="37" t="s">
        <v>17</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purl.org/dc/terms/"/>
    <ds:schemaRef ds:uri="http://schemas.openxmlformats.org/package/2006/metadata/core-properties"/>
    <ds:schemaRef ds:uri="3f90b35a-c7f5-466e-bdce-aad1192bcad3"/>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abad16e2-75b5-4d02-890c-30395bfef71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2020-12-13T12:12:11Z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